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coosaludcom-my.sharepoint.com/personal/lejruiz_coosalud_com/Documents/CRUCES DE CARTERA/47. HOSPITAL DIVINO SALVADOR DE SOPO/"/>
    </mc:Choice>
  </mc:AlternateContent>
  <xr:revisionPtr revIDLastSave="281" documentId="8_{F8F4D01C-4988-4D6B-9333-3D7FDFCB1FC2}" xr6:coauthVersionLast="47" xr6:coauthVersionMax="47" xr10:uidLastSave="{0852ACBA-B68A-453B-85DA-2D2E9BD4371C}"/>
  <bookViews>
    <workbookView xWindow="-120" yWindow="-120" windowWidth="29040" windowHeight="15840" activeTab="1" xr2:uid="{00000000-000D-0000-FFFF-FFFF00000000}"/>
  </bookViews>
  <sheets>
    <sheet name="CARTERA HOSPITAL " sheetId="1" r:id="rId1"/>
    <sheet name="VERIFICACION" sheetId="2" r:id="rId2"/>
    <sheet name="RESUMEN" sheetId="9" r:id="rId3"/>
    <sheet name="EN PROCESO DE AUDITORIA" sheetId="7" r:id="rId4"/>
    <sheet name="CARTERA COOSALUD" sheetId="5" r:id="rId5"/>
    <sheet name="PAGOS POR LEGALIZAR" sheetId="6" r:id="rId6"/>
    <sheet name="PAGOS" sheetId="4" r:id="rId7"/>
    <sheet name="GLOSAS POR CONCILIAR" sheetId="3" r:id="rId8"/>
    <sheet name="DEVOLUCIONES" sheetId="8" r:id="rId9"/>
  </sheets>
  <definedNames>
    <definedName name="_xlnm._FilterDatabase" localSheetId="4" hidden="1">'CARTERA COOSALUD'!$A$1:$I$31</definedName>
    <definedName name="_xlnm._FilterDatabase" localSheetId="0" hidden="1">'CARTERA HOSPITAL '!$A$6:$H$208</definedName>
    <definedName name="_xlnm._FilterDatabase" localSheetId="3" hidden="1">'EN PROCESO DE AUDITORIA'!$A$1:$AN$60</definedName>
    <definedName name="_xlnm._FilterDatabase" localSheetId="6" hidden="1">PAGOS!$A$1:$J$678</definedName>
    <definedName name="_xlnm._FilterDatabase" localSheetId="1" hidden="1">VERIFICACION!$A$1:$J$202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9" l="1"/>
  <c r="G24" i="9"/>
  <c r="B5" i="6"/>
  <c r="H21" i="9"/>
  <c r="H17" i="9"/>
  <c r="H16" i="9"/>
  <c r="H15" i="9"/>
  <c r="H14" i="9"/>
  <c r="H19" i="9" s="1"/>
  <c r="H22" i="9" s="1"/>
  <c r="H13" i="9"/>
  <c r="H12" i="9"/>
  <c r="H10" i="9"/>
  <c r="F19" i="9"/>
  <c r="F22" i="9" s="1"/>
  <c r="F26" i="9" s="1"/>
  <c r="B19" i="9"/>
  <c r="B22" i="9" s="1"/>
  <c r="B26" i="9" s="1"/>
  <c r="C19" i="9"/>
  <c r="C22" i="9" s="1"/>
  <c r="C26" i="9" s="1"/>
  <c r="G19" i="9"/>
  <c r="G22" i="9" s="1"/>
  <c r="E19" i="9"/>
  <c r="E22" i="9" s="1"/>
  <c r="E26" i="9" s="1"/>
  <c r="D19" i="9"/>
  <c r="D22" i="9" s="1"/>
  <c r="D26" i="9" s="1"/>
  <c r="J203" i="2"/>
  <c r="I203" i="2"/>
  <c r="H203" i="2"/>
  <c r="G203" i="2"/>
  <c r="F203" i="2"/>
  <c r="E203" i="2"/>
  <c r="D203" i="2"/>
  <c r="C203" i="2"/>
  <c r="J35" i="2"/>
  <c r="J114" i="2"/>
  <c r="J116" i="2"/>
  <c r="J117" i="2"/>
  <c r="J118" i="2"/>
  <c r="J120" i="2"/>
  <c r="J142" i="2"/>
  <c r="J145" i="2"/>
  <c r="J146" i="2"/>
  <c r="J148" i="2"/>
  <c r="J149" i="2"/>
  <c r="J155" i="2"/>
  <c r="J163" i="2"/>
  <c r="J165" i="2"/>
  <c r="J169" i="2"/>
  <c r="I136" i="2"/>
  <c r="J136" i="2" s="1"/>
  <c r="I100" i="2"/>
  <c r="J100" i="2" s="1"/>
  <c r="I99" i="2"/>
  <c r="J99" i="2" s="1"/>
  <c r="I98" i="2"/>
  <c r="J98" i="2" s="1"/>
  <c r="I97" i="2"/>
  <c r="J97" i="2" s="1"/>
  <c r="I96" i="2"/>
  <c r="J96" i="2" s="1"/>
  <c r="I95" i="2"/>
  <c r="J95" i="2" s="1"/>
  <c r="I94" i="2"/>
  <c r="J94" i="2" s="1"/>
  <c r="I92" i="2"/>
  <c r="J92" i="2" s="1"/>
  <c r="I63" i="2"/>
  <c r="J63" i="2" s="1"/>
  <c r="I44" i="2"/>
  <c r="J44" i="2" s="1"/>
  <c r="I43" i="2"/>
  <c r="J43" i="2" s="1"/>
  <c r="I42" i="2"/>
  <c r="J42" i="2" s="1"/>
  <c r="I41" i="2"/>
  <c r="J41" i="2" s="1"/>
  <c r="I40" i="2"/>
  <c r="J40" i="2" s="1"/>
  <c r="I39" i="2"/>
  <c r="J39" i="2" s="1"/>
  <c r="I38" i="2"/>
  <c r="J38" i="2" s="1"/>
  <c r="I37" i="2"/>
  <c r="J37" i="2" s="1"/>
  <c r="I36" i="2"/>
  <c r="J36" i="2" s="1"/>
  <c r="I31" i="2"/>
  <c r="J31" i="2" s="1"/>
  <c r="I30" i="2"/>
  <c r="J30" i="2" s="1"/>
  <c r="I27" i="2"/>
  <c r="J27" i="2" s="1"/>
  <c r="I26" i="2"/>
  <c r="J26" i="2" s="1"/>
  <c r="I25" i="2"/>
  <c r="J25" i="2" s="1"/>
  <c r="I22" i="2"/>
  <c r="J22" i="2" s="1"/>
  <c r="I20" i="2"/>
  <c r="J20" i="2" s="1"/>
  <c r="I17" i="2"/>
  <c r="J17" i="2" s="1"/>
  <c r="H26" i="9" l="1"/>
  <c r="G26" i="9"/>
  <c r="H170" i="2"/>
  <c r="J170" i="2" s="1"/>
  <c r="H159" i="2"/>
  <c r="J159" i="2" s="1"/>
  <c r="H141" i="2"/>
  <c r="J141" i="2" s="1"/>
  <c r="H134" i="2"/>
  <c r="J134" i="2" s="1"/>
  <c r="H109" i="2"/>
  <c r="J109" i="2" s="1"/>
  <c r="H108" i="2"/>
  <c r="J108" i="2" s="1"/>
  <c r="H105" i="2"/>
  <c r="J105" i="2" s="1"/>
  <c r="H104" i="2"/>
  <c r="J104" i="2" s="1"/>
  <c r="H103" i="2"/>
  <c r="J103" i="2" s="1"/>
  <c r="H102" i="2"/>
  <c r="J102" i="2" s="1"/>
  <c r="H86" i="2"/>
  <c r="J86" i="2" s="1"/>
  <c r="H85" i="2"/>
  <c r="J85" i="2" s="1"/>
  <c r="H75" i="2"/>
  <c r="J75" i="2" s="1"/>
  <c r="H73" i="2"/>
  <c r="J73" i="2" s="1"/>
  <c r="H70" i="2"/>
  <c r="J70" i="2" s="1"/>
  <c r="H69" i="2"/>
  <c r="J69" i="2" s="1"/>
  <c r="H34" i="2"/>
  <c r="J34" i="2" s="1"/>
  <c r="H33" i="2"/>
  <c r="J33" i="2" s="1"/>
  <c r="H29" i="2"/>
  <c r="J29" i="2" s="1"/>
  <c r="H24" i="2"/>
  <c r="J24" i="2" s="1"/>
  <c r="H21" i="2"/>
  <c r="J21" i="2" s="1"/>
  <c r="H19" i="2"/>
  <c r="J19" i="2" s="1"/>
  <c r="H18" i="2"/>
  <c r="J18" i="2" s="1"/>
  <c r="H15" i="2"/>
  <c r="J15" i="2" s="1"/>
  <c r="H14" i="2"/>
  <c r="J14" i="2" s="1"/>
  <c r="H13" i="2"/>
  <c r="J13" i="2" s="1"/>
  <c r="H12" i="2"/>
  <c r="J12" i="2" s="1"/>
  <c r="H11" i="2"/>
  <c r="J11" i="2" s="1"/>
  <c r="H9" i="2"/>
  <c r="J9" i="2" s="1"/>
  <c r="H8" i="2"/>
  <c r="J8" i="2" s="1"/>
  <c r="H7" i="2"/>
  <c r="J7" i="2" s="1"/>
  <c r="H6" i="2"/>
  <c r="J6" i="2" s="1"/>
  <c r="H5" i="2"/>
  <c r="J5" i="2" s="1"/>
  <c r="H4" i="2"/>
  <c r="J4" i="2" s="1"/>
  <c r="H3" i="2"/>
  <c r="J3" i="2" s="1"/>
  <c r="H2" i="2"/>
  <c r="J2" i="2" s="1"/>
  <c r="G23" i="2"/>
  <c r="J23" i="2" s="1"/>
  <c r="G45" i="2"/>
  <c r="J45" i="2" s="1"/>
  <c r="G46" i="2"/>
  <c r="J46" i="2" s="1"/>
  <c r="G47" i="2"/>
  <c r="J47" i="2" s="1"/>
  <c r="G48" i="2"/>
  <c r="J48" i="2" s="1"/>
  <c r="G49" i="2"/>
  <c r="J49" i="2" s="1"/>
  <c r="G50" i="2"/>
  <c r="J50" i="2" s="1"/>
  <c r="G51" i="2"/>
  <c r="J51" i="2" s="1"/>
  <c r="G52" i="2"/>
  <c r="J52" i="2" s="1"/>
  <c r="G53" i="2"/>
  <c r="J53" i="2" s="1"/>
  <c r="G54" i="2"/>
  <c r="J54" i="2" s="1"/>
  <c r="G55" i="2"/>
  <c r="J55" i="2" s="1"/>
  <c r="G56" i="2"/>
  <c r="J56" i="2" s="1"/>
  <c r="G57" i="2"/>
  <c r="J57" i="2" s="1"/>
  <c r="G58" i="2"/>
  <c r="J58" i="2" s="1"/>
  <c r="G59" i="2"/>
  <c r="J59" i="2" s="1"/>
  <c r="G60" i="2"/>
  <c r="J60" i="2" s="1"/>
  <c r="G61" i="2"/>
  <c r="J61" i="2" s="1"/>
  <c r="G62" i="2"/>
  <c r="J62" i="2" s="1"/>
  <c r="G64" i="2"/>
  <c r="J64" i="2" s="1"/>
  <c r="G65" i="2"/>
  <c r="J65" i="2" s="1"/>
  <c r="G66" i="2"/>
  <c r="J66" i="2" s="1"/>
  <c r="G67" i="2"/>
  <c r="J67" i="2" s="1"/>
  <c r="G68" i="2"/>
  <c r="J68" i="2" s="1"/>
  <c r="G71" i="2"/>
  <c r="J71" i="2" s="1"/>
  <c r="G72" i="2"/>
  <c r="J72" i="2" s="1"/>
  <c r="G74" i="2"/>
  <c r="J74" i="2" s="1"/>
  <c r="G79" i="2"/>
  <c r="J79" i="2" s="1"/>
  <c r="G81" i="2"/>
  <c r="J81" i="2" s="1"/>
  <c r="G87" i="2"/>
  <c r="J87" i="2" s="1"/>
  <c r="G137" i="2"/>
  <c r="J137" i="2" s="1"/>
  <c r="G150" i="2"/>
  <c r="J150" i="2" s="1"/>
  <c r="G151" i="2"/>
  <c r="J151" i="2" s="1"/>
  <c r="G157" i="2"/>
  <c r="J157" i="2" s="1"/>
  <c r="G173" i="2"/>
  <c r="J173" i="2" s="1"/>
  <c r="G174" i="2"/>
  <c r="J174" i="2" s="1"/>
  <c r="G175" i="2"/>
  <c r="J175" i="2" s="1"/>
  <c r="G176" i="2"/>
  <c r="J176" i="2" s="1"/>
  <c r="G177" i="2"/>
  <c r="J177" i="2" s="1"/>
  <c r="G178" i="2"/>
  <c r="J178" i="2" s="1"/>
  <c r="G183" i="2"/>
  <c r="J183" i="2" s="1"/>
  <c r="G186" i="2"/>
  <c r="J186" i="2" s="1"/>
  <c r="G187" i="2"/>
  <c r="J187" i="2" s="1"/>
  <c r="G188" i="2"/>
  <c r="J188" i="2" s="1"/>
  <c r="G189" i="2"/>
  <c r="J189" i="2" s="1"/>
  <c r="G190" i="2"/>
  <c r="J190" i="2" s="1"/>
  <c r="G191" i="2"/>
  <c r="J191" i="2" s="1"/>
  <c r="G192" i="2"/>
  <c r="J192" i="2" s="1"/>
  <c r="G193" i="2"/>
  <c r="J193" i="2" s="1"/>
  <c r="G194" i="2"/>
  <c r="J194" i="2" s="1"/>
  <c r="G195" i="2"/>
  <c r="J195" i="2" s="1"/>
  <c r="G196" i="2"/>
  <c r="J196" i="2" s="1"/>
  <c r="G197" i="2"/>
  <c r="J197" i="2" s="1"/>
  <c r="G198" i="2"/>
  <c r="J198" i="2" s="1"/>
  <c r="G199" i="2"/>
  <c r="J199" i="2" s="1"/>
  <c r="G200" i="2"/>
  <c r="J200" i="2" s="1"/>
  <c r="G201" i="2"/>
  <c r="J201" i="2" s="1"/>
  <c r="G202" i="2"/>
  <c r="J202" i="2" s="1"/>
  <c r="F78" i="2"/>
  <c r="J78" i="2" s="1"/>
  <c r="F101" i="2"/>
  <c r="J101" i="2" s="1"/>
  <c r="F111" i="2"/>
  <c r="J111" i="2" s="1"/>
  <c r="F115" i="2"/>
  <c r="J115" i="2" s="1"/>
  <c r="F119" i="2"/>
  <c r="J119" i="2" s="1"/>
  <c r="F121" i="2"/>
  <c r="J121" i="2" s="1"/>
  <c r="F123" i="2"/>
  <c r="J123" i="2" s="1"/>
  <c r="F124" i="2"/>
  <c r="J124" i="2" s="1"/>
  <c r="F127" i="2"/>
  <c r="J127" i="2" s="1"/>
  <c r="F129" i="2"/>
  <c r="J129" i="2" s="1"/>
  <c r="F130" i="2"/>
  <c r="J130" i="2" s="1"/>
  <c r="F132" i="2"/>
  <c r="J132" i="2" s="1"/>
  <c r="F133" i="2"/>
  <c r="J133" i="2" s="1"/>
  <c r="F135" i="2"/>
  <c r="J135" i="2" s="1"/>
  <c r="F140" i="2"/>
  <c r="J140" i="2" s="1"/>
  <c r="F143" i="2"/>
  <c r="J143" i="2" s="1"/>
  <c r="F144" i="2"/>
  <c r="J144" i="2" s="1"/>
  <c r="F147" i="2"/>
  <c r="J147" i="2" s="1"/>
  <c r="F154" i="2"/>
  <c r="J154" i="2" s="1"/>
  <c r="F156" i="2"/>
  <c r="J156" i="2" s="1"/>
  <c r="F162" i="2"/>
  <c r="J162" i="2" s="1"/>
  <c r="F171" i="2"/>
  <c r="J171" i="2" s="1"/>
  <c r="D10" i="2"/>
  <c r="J10" i="2" s="1"/>
  <c r="D28" i="2"/>
  <c r="D32" i="2"/>
  <c r="J32" i="2" s="1"/>
  <c r="D76" i="2"/>
  <c r="J76" i="2" s="1"/>
  <c r="D77" i="2"/>
  <c r="J77" i="2" s="1"/>
  <c r="D82" i="2"/>
  <c r="J82" i="2" s="1"/>
  <c r="D83" i="2"/>
  <c r="J83" i="2" s="1"/>
  <c r="D84" i="2"/>
  <c r="J84" i="2" s="1"/>
  <c r="D88" i="2"/>
  <c r="J88" i="2" s="1"/>
  <c r="D89" i="2"/>
  <c r="J89" i="2" s="1"/>
  <c r="D90" i="2"/>
  <c r="J90" i="2" s="1"/>
  <c r="D91" i="2"/>
  <c r="J91" i="2" s="1"/>
  <c r="D93" i="2"/>
  <c r="J93" i="2" s="1"/>
  <c r="D112" i="2"/>
  <c r="J112" i="2" s="1"/>
  <c r="D152" i="2"/>
  <c r="J152" i="2" s="1"/>
  <c r="D153" i="2"/>
  <c r="J153" i="2" s="1"/>
  <c r="D158" i="2"/>
  <c r="J158" i="2" s="1"/>
  <c r="D160" i="2"/>
  <c r="J160" i="2" s="1"/>
  <c r="D161" i="2"/>
  <c r="J161" i="2" s="1"/>
  <c r="D164" i="2"/>
  <c r="J164" i="2" s="1"/>
  <c r="D166" i="2"/>
  <c r="J166" i="2" s="1"/>
  <c r="D167" i="2"/>
  <c r="J167" i="2" s="1"/>
  <c r="D168" i="2"/>
  <c r="J168" i="2" s="1"/>
  <c r="D172" i="2"/>
  <c r="J172" i="2" s="1"/>
  <c r="D179" i="2"/>
  <c r="J179" i="2" s="1"/>
  <c r="D180" i="2"/>
  <c r="J180" i="2" s="1"/>
  <c r="D181" i="2"/>
  <c r="J181" i="2" s="1"/>
  <c r="D182" i="2"/>
  <c r="J182" i="2" s="1"/>
  <c r="D184" i="2"/>
  <c r="J184" i="2" s="1"/>
  <c r="D185" i="2"/>
  <c r="J185" i="2" s="1"/>
  <c r="E16" i="2"/>
  <c r="J16" i="2" s="1"/>
  <c r="E28" i="2"/>
  <c r="E80" i="2"/>
  <c r="J80" i="2" s="1"/>
  <c r="E84" i="2"/>
  <c r="E106" i="2"/>
  <c r="J106" i="2" s="1"/>
  <c r="E107" i="2"/>
  <c r="J107" i="2" s="1"/>
  <c r="E110" i="2"/>
  <c r="J110" i="2" s="1"/>
  <c r="E113" i="2"/>
  <c r="J113" i="2" s="1"/>
  <c r="E122" i="2"/>
  <c r="J122" i="2" s="1"/>
  <c r="E125" i="2"/>
  <c r="J125" i="2" s="1"/>
  <c r="E126" i="2"/>
  <c r="J126" i="2" s="1"/>
  <c r="E128" i="2"/>
  <c r="J128" i="2" s="1"/>
  <c r="E131" i="2"/>
  <c r="J131" i="2" s="1"/>
  <c r="E138" i="2"/>
  <c r="J138" i="2" s="1"/>
  <c r="E139" i="2"/>
  <c r="J139" i="2" s="1"/>
  <c r="H208" i="1"/>
  <c r="J28" i="2" l="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41" i="1"/>
  <c r="G113" i="1"/>
  <c r="G97"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alcChain>
</file>

<file path=xl/sharedStrings.xml><?xml version="1.0" encoding="utf-8"?>
<sst xmlns="http://schemas.openxmlformats.org/spreadsheetml/2006/main" count="7993" uniqueCount="2725">
  <si>
    <t>EDADES DE CARTERA</t>
  </si>
  <si>
    <t xml:space="preserve">E.S.E. HOSPITAL DIVINO SALVADOR DE SOPO </t>
  </si>
  <si>
    <t>NIT: 860.023.878-9</t>
  </si>
  <si>
    <t>Prefijo</t>
  </si>
  <si>
    <t>Consecutivo</t>
  </si>
  <si>
    <t>Fecha</t>
  </si>
  <si>
    <t>Fecha de Radicacion</t>
  </si>
  <si>
    <t>Nombre</t>
  </si>
  <si>
    <t>Nit</t>
  </si>
  <si>
    <t>Valor inicial</t>
  </si>
  <si>
    <t>Saldo</t>
  </si>
  <si>
    <t>COOSALUD EPS S.A.</t>
  </si>
  <si>
    <t>S</t>
  </si>
  <si>
    <t>SO</t>
  </si>
  <si>
    <t>T</t>
  </si>
  <si>
    <t>C</t>
  </si>
  <si>
    <t>CA</t>
  </si>
  <si>
    <t>Factura</t>
  </si>
  <si>
    <t>2205200101</t>
  </si>
  <si>
    <t>1905467220</t>
  </si>
  <si>
    <t>KR</t>
  </si>
  <si>
    <t>GLOSA INICIAL GL-259261133506</t>
  </si>
  <si>
    <t>2575420011</t>
  </si>
  <si>
    <t>10011503574</t>
  </si>
  <si>
    <t>SO404859</t>
  </si>
  <si>
    <t>1905754086</t>
  </si>
  <si>
    <t>GLOSA INICIAL GL-7092302375335</t>
  </si>
  <si>
    <t>7050820011</t>
  </si>
  <si>
    <t>12011411454</t>
  </si>
  <si>
    <t>SO413195</t>
  </si>
  <si>
    <t>1906281198</t>
  </si>
  <si>
    <t>GLOSA INICIAL GL-259261133613</t>
  </si>
  <si>
    <t>2011434671</t>
  </si>
  <si>
    <t>SO414441</t>
  </si>
  <si>
    <t>1906281221</t>
  </si>
  <si>
    <t>GLOSA INICIAL GL-259261133615</t>
  </si>
  <si>
    <t>SO419495</t>
  </si>
  <si>
    <t>1906622868</t>
  </si>
  <si>
    <t>GLOSA INICIAL GL-259261133742</t>
  </si>
  <si>
    <t>5400120011</t>
  </si>
  <si>
    <t>3020933088</t>
  </si>
  <si>
    <t>SO463700</t>
  </si>
  <si>
    <t>2205200201</t>
  </si>
  <si>
    <t>1909983662</t>
  </si>
  <si>
    <t>GLOSA INICIAL GL-085555569233145</t>
  </si>
  <si>
    <t>842120011</t>
  </si>
  <si>
    <t>3041345123</t>
  </si>
  <si>
    <t>SO470489</t>
  </si>
  <si>
    <t>1909983177</t>
  </si>
  <si>
    <t>GLOSA INICIAL GL-085555569233146</t>
  </si>
  <si>
    <t>875817011</t>
  </si>
  <si>
    <t>3041417679</t>
  </si>
  <si>
    <t>SO471052</t>
  </si>
  <si>
    <t>1909881554</t>
  </si>
  <si>
    <t>GLOSA INICIAL GL-5492349360848</t>
  </si>
  <si>
    <t>3041424312</t>
  </si>
  <si>
    <t>SO459624</t>
  </si>
  <si>
    <t>1909983706</t>
  </si>
  <si>
    <t>GLOSA INICIAL GL-085555569233142</t>
  </si>
  <si>
    <t>863820011</t>
  </si>
  <si>
    <t>3041439439</t>
  </si>
  <si>
    <t>SO460771</t>
  </si>
  <si>
    <t>1909983716</t>
  </si>
  <si>
    <t>GLOSA INICIAL GL-085555569233143</t>
  </si>
  <si>
    <t>856020011</t>
  </si>
  <si>
    <t>SO461461</t>
  </si>
  <si>
    <t>1909983726</t>
  </si>
  <si>
    <t>GLOSA INICIAL GL-085555569233144</t>
  </si>
  <si>
    <t>SO461847</t>
  </si>
  <si>
    <t>1909958265</t>
  </si>
  <si>
    <t>GLOSA INICIAL GL-47923203112580</t>
  </si>
  <si>
    <t>4700117011</t>
  </si>
  <si>
    <t>3041444791</t>
  </si>
  <si>
    <t>SO454797</t>
  </si>
  <si>
    <t>1910503374</t>
  </si>
  <si>
    <t>GLOSA INICIAL GL-085555569233556</t>
  </si>
  <si>
    <t>800120011</t>
  </si>
  <si>
    <t>4110729994</t>
  </si>
  <si>
    <t>SO426950</t>
  </si>
  <si>
    <t>1907165576</t>
  </si>
  <si>
    <t>GLOSA INICIAL GL-20765433333208</t>
  </si>
  <si>
    <t>2040020011</t>
  </si>
  <si>
    <t>5041130779</t>
  </si>
  <si>
    <t>1900936095</t>
  </si>
  <si>
    <t>GLOSA INICIAL GL-23399367444</t>
  </si>
  <si>
    <t>2300117011</t>
  </si>
  <si>
    <t>6051708733</t>
  </si>
  <si>
    <t>1910876570</t>
  </si>
  <si>
    <t>GLOSA INICIAL GL-235555560831742</t>
  </si>
  <si>
    <t>6051929028</t>
  </si>
  <si>
    <t>1910876625</t>
  </si>
  <si>
    <t>GLOSA INICIAL GL-237654337931456</t>
  </si>
  <si>
    <t>6051947835</t>
  </si>
  <si>
    <t>CA2183477</t>
  </si>
  <si>
    <t>1907466056</t>
  </si>
  <si>
    <t>GLOSA INICIAL GL-087654327831567</t>
  </si>
  <si>
    <t>7071118075</t>
  </si>
  <si>
    <t>SO436134</t>
  </si>
  <si>
    <t>1907568434</t>
  </si>
  <si>
    <t>GLOSA INICIAL GL-54555556083948</t>
  </si>
  <si>
    <t>7071119864</t>
  </si>
  <si>
    <t>Referencia</t>
  </si>
  <si>
    <t>Importe en moneda local</t>
  </si>
  <si>
    <t>Cuenta de mayor</t>
  </si>
  <si>
    <t>Nº documento</t>
  </si>
  <si>
    <t>Fecha de documento</t>
  </si>
  <si>
    <t>Clase de documento</t>
  </si>
  <si>
    <t>Doc.compensación</t>
  </si>
  <si>
    <t>Texto</t>
  </si>
  <si>
    <t>Centro de beneficio</t>
  </si>
  <si>
    <t>Asignación</t>
  </si>
  <si>
    <t>Glosas Por Conciliar</t>
  </si>
  <si>
    <t>2905100202</t>
  </si>
  <si>
    <t>104828597</t>
  </si>
  <si>
    <t>AB</t>
  </si>
  <si>
    <t>ABONO FE 2119113 15204001243 DIANA VIVIANA LOPEZ S</t>
  </si>
  <si>
    <t>1520417011</t>
  </si>
  <si>
    <t>15204001243 DIANA VIVIANA LOPEZ SALAS</t>
  </si>
  <si>
    <t>9031403654</t>
  </si>
  <si>
    <t>588717011</t>
  </si>
  <si>
    <t>1901353724</t>
  </si>
  <si>
    <t>9030716489</t>
  </si>
  <si>
    <t>105041134</t>
  </si>
  <si>
    <t>ABONO FE 342715 15646108456 HECTOR FABIO OSPINA BE</t>
  </si>
  <si>
    <t>1564617011</t>
  </si>
  <si>
    <t>6041045994</t>
  </si>
  <si>
    <t>105079081</t>
  </si>
  <si>
    <t>ABONO 68575415846 LINEIDA  HERNANDEZ PINEDA</t>
  </si>
  <si>
    <t>6857517011</t>
  </si>
  <si>
    <t>2081742434</t>
  </si>
  <si>
    <t>2905100102</t>
  </si>
  <si>
    <t>105079082</t>
  </si>
  <si>
    <t>ABONO 05154474835 LUIS FERNANDO PALACIO GUZMAN</t>
  </si>
  <si>
    <t>515417011</t>
  </si>
  <si>
    <t>05154474835 LUIS FERNANDO PALACIO GUZMAN</t>
  </si>
  <si>
    <t>8051040746</t>
  </si>
  <si>
    <t>105296103</t>
  </si>
  <si>
    <t>20200910</t>
  </si>
  <si>
    <t>1901429617</t>
  </si>
  <si>
    <t>9060658684</t>
  </si>
  <si>
    <t>105365794</t>
  </si>
  <si>
    <t>1100120011</t>
  </si>
  <si>
    <t>10011519859</t>
  </si>
  <si>
    <t>ABONO 11001163237 DANIEL VELEZ</t>
  </si>
  <si>
    <t>5400117011</t>
  </si>
  <si>
    <t>1901399318</t>
  </si>
  <si>
    <t>9031645056</t>
  </si>
  <si>
    <t>1903740647</t>
  </si>
  <si>
    <t>105393534</t>
  </si>
  <si>
    <t>2575419021</t>
  </si>
  <si>
    <t>11061118808</t>
  </si>
  <si>
    <t>105393536</t>
  </si>
  <si>
    <t>1551417011</t>
  </si>
  <si>
    <t>4769217011</t>
  </si>
  <si>
    <t>12071447122</t>
  </si>
  <si>
    <t>1903740624</t>
  </si>
  <si>
    <t>2542619021</t>
  </si>
  <si>
    <t>11061111860</t>
  </si>
  <si>
    <t>1903740608</t>
  </si>
  <si>
    <t>6800117011</t>
  </si>
  <si>
    <t>11061053012</t>
  </si>
  <si>
    <t>105394225</t>
  </si>
  <si>
    <t>7070820011</t>
  </si>
  <si>
    <t>9011529742</t>
  </si>
  <si>
    <t>105394226</t>
  </si>
  <si>
    <t>1905142618</t>
  </si>
  <si>
    <t>9011539252</t>
  </si>
  <si>
    <t>105394230</t>
  </si>
  <si>
    <t>6868920011</t>
  </si>
  <si>
    <t>1905465255</t>
  </si>
  <si>
    <t>9020949241</t>
  </si>
  <si>
    <t>2358020011</t>
  </si>
  <si>
    <t>1905162411</t>
  </si>
  <si>
    <t>9011541409</t>
  </si>
  <si>
    <t>105394233</t>
  </si>
  <si>
    <t>1905164245</t>
  </si>
  <si>
    <t>5449820011</t>
  </si>
  <si>
    <t>1905142731</t>
  </si>
  <si>
    <t>9020947938</t>
  </si>
  <si>
    <t>1905475388</t>
  </si>
  <si>
    <t>6821720011</t>
  </si>
  <si>
    <t>10010847755</t>
  </si>
  <si>
    <t>2905100203</t>
  </si>
  <si>
    <t>105394236</t>
  </si>
  <si>
    <t>ABONO ACEPTA EPS GLOS FE 305445 09/06/2020 C</t>
  </si>
  <si>
    <t>GL-5492401342354</t>
  </si>
  <si>
    <t>105394237</t>
  </si>
  <si>
    <t>68001041526 EULICER BARRERA</t>
  </si>
  <si>
    <t>6800120011</t>
  </si>
  <si>
    <t>ABONO 68001041526 EULICER BARRERA</t>
  </si>
  <si>
    <t>105394238</t>
  </si>
  <si>
    <t>68001297430 DORIS RODAS</t>
  </si>
  <si>
    <t>10011507329</t>
  </si>
  <si>
    <t>ABONO 68001297430 DORIS RODAS</t>
  </si>
  <si>
    <t>105399415</t>
  </si>
  <si>
    <t>1902312540</t>
  </si>
  <si>
    <t>2000403419</t>
  </si>
  <si>
    <t>1902066297</t>
  </si>
  <si>
    <t>ABONO 68001198999 LUZ KARINE MEZA CORTINA</t>
  </si>
  <si>
    <t>4705317011</t>
  </si>
  <si>
    <t>20190131</t>
  </si>
  <si>
    <t>8151456962</t>
  </si>
  <si>
    <t>1902130687</t>
  </si>
  <si>
    <t>SALDO FACTURA 3222954 E.S.E. HOSPITAL DIVINO SALVA</t>
  </si>
  <si>
    <t>579017011</t>
  </si>
  <si>
    <t>20190227</t>
  </si>
  <si>
    <t>1902220990</t>
  </si>
  <si>
    <t>VR ABONO A FACTURA</t>
  </si>
  <si>
    <t>813717011</t>
  </si>
  <si>
    <t>1902265786</t>
  </si>
  <si>
    <t>1322217011</t>
  </si>
  <si>
    <t>10111322163</t>
  </si>
  <si>
    <t>ABONO A FACTURA</t>
  </si>
  <si>
    <t>1902384606</t>
  </si>
  <si>
    <t>6802017011</t>
  </si>
  <si>
    <t>68020256673 YENIFER ESPERANZA MERCHAN GONZALEZ</t>
  </si>
  <si>
    <t>7041148649</t>
  </si>
  <si>
    <t>1902840783</t>
  </si>
  <si>
    <t>54001398754 MARIA JOSE RODRIGUEZ VERGEL</t>
  </si>
  <si>
    <t>4041029654</t>
  </si>
  <si>
    <t>1902868039</t>
  </si>
  <si>
    <t>5438517011</t>
  </si>
  <si>
    <t>11011652585</t>
  </si>
  <si>
    <t>1902888730</t>
  </si>
  <si>
    <t>8131604439</t>
  </si>
  <si>
    <t>1902921465</t>
  </si>
  <si>
    <t>9051426893</t>
  </si>
  <si>
    <t>1903326124</t>
  </si>
  <si>
    <t>SALDO FACTURA 3227304 E.S.E. HOSPITAL DIVINO SALVA</t>
  </si>
  <si>
    <t>20190930</t>
  </si>
  <si>
    <t>05154001105 DANIELA ANDREA PALACIO GUZMAN</t>
  </si>
  <si>
    <t>9030717448</t>
  </si>
  <si>
    <t>1903405440</t>
  </si>
  <si>
    <t>6821717011</t>
  </si>
  <si>
    <t>1903412001</t>
  </si>
  <si>
    <t>SALDO FACTURA 304334 E.S.E. HOSPITAL DIVINO SALVAD</t>
  </si>
  <si>
    <t>585417011</t>
  </si>
  <si>
    <t>20191022</t>
  </si>
  <si>
    <t>9060659141</t>
  </si>
  <si>
    <t>1903452226</t>
  </si>
  <si>
    <t>47692390499 MILAGROS  PATIÑO ROJAS</t>
  </si>
  <si>
    <t>ABONO FACT 316323 47692390499 MILAGROS  PATIÑO ROJ</t>
  </si>
  <si>
    <t>20191028</t>
  </si>
  <si>
    <t>1903745327</t>
  </si>
  <si>
    <t>SALDO FACT 316323 47692390499 MILAGROS  PATIÑO ROJ</t>
  </si>
  <si>
    <t>20191218</t>
  </si>
  <si>
    <t>1903766454</t>
  </si>
  <si>
    <t>08675326529 ROSA ESTHER BARRAZA MACHACON</t>
  </si>
  <si>
    <t>867517011</t>
  </si>
  <si>
    <t>8131147265</t>
  </si>
  <si>
    <t>ATLANTICO</t>
  </si>
  <si>
    <t>1903792511</t>
  </si>
  <si>
    <t>20191230</t>
  </si>
  <si>
    <t>1905307380</t>
  </si>
  <si>
    <t>05250000139 SALEM MURILLO</t>
  </si>
  <si>
    <t>525020011</t>
  </si>
  <si>
    <t>10010849137</t>
  </si>
  <si>
    <t>SALDO FACTURA 384946 E.S.E. HOSPITAL DIVINO SALVAD</t>
  </si>
  <si>
    <t>20201123</t>
  </si>
  <si>
    <t>1905307413</t>
  </si>
  <si>
    <t>1910278636</t>
  </si>
  <si>
    <t>GL</t>
  </si>
  <si>
    <t>8031559643</t>
  </si>
  <si>
    <t>1901808100</t>
  </si>
  <si>
    <t>2000070007</t>
  </si>
  <si>
    <t>54001112644 BRANDON VILLADA DUARTE</t>
  </si>
  <si>
    <t>11060815744</t>
  </si>
  <si>
    <t>1901808109</t>
  </si>
  <si>
    <t>54261377896 LICETH PABON (ABONO DIC/18 NORTE)</t>
  </si>
  <si>
    <t>5426117011</t>
  </si>
  <si>
    <t>1901808113</t>
  </si>
  <si>
    <t>ZV</t>
  </si>
  <si>
    <t>5400000000</t>
  </si>
  <si>
    <t>1900867486</t>
  </si>
  <si>
    <t>54001366906 LUZ MARQUEZ ORTIZ</t>
  </si>
  <si>
    <t>6051701661</t>
  </si>
  <si>
    <t>1900867413</t>
  </si>
  <si>
    <t>54405066185 JHOSHUAR DAVID UREÑA RAMIREZ</t>
  </si>
  <si>
    <t>5440517011</t>
  </si>
  <si>
    <t>6051706281</t>
  </si>
  <si>
    <t>1901072984</t>
  </si>
  <si>
    <t>54874360164 BENIGNO ANIBAL BECERRA BARAJAS</t>
  </si>
  <si>
    <t>5487417011</t>
  </si>
  <si>
    <t>7050942041</t>
  </si>
  <si>
    <t>1901401377</t>
  </si>
  <si>
    <t>9031643586</t>
  </si>
  <si>
    <t>MPS NOR</t>
  </si>
  <si>
    <t>2000066515</t>
  </si>
  <si>
    <t>ZP</t>
  </si>
  <si>
    <t>EVENTO DIC_2018</t>
  </si>
  <si>
    <t>norte de santander</t>
  </si>
  <si>
    <t>1901904639</t>
  </si>
  <si>
    <t>2000081786</t>
  </si>
  <si>
    <t>08137488981 HECTOR ANDRES NATERA REALES</t>
  </si>
  <si>
    <t>12071233382</t>
  </si>
  <si>
    <t>43351499 ATL-112</t>
  </si>
  <si>
    <t>2000080387</t>
  </si>
  <si>
    <t>EVENTO ENE_2019</t>
  </si>
  <si>
    <t>800000000</t>
  </si>
  <si>
    <t>atlantico</t>
  </si>
  <si>
    <t>1901808107</t>
  </si>
  <si>
    <t>2000082214</t>
  </si>
  <si>
    <t>54261377896 LICETH PABON</t>
  </si>
  <si>
    <t>54261377896 LICETH PABON (SALDO DIC/18 NORTE)</t>
  </si>
  <si>
    <t>1901836501</t>
  </si>
  <si>
    <t>12040723812</t>
  </si>
  <si>
    <t>1901827308</t>
  </si>
  <si>
    <t>54001398754 MARIA RODRIGUEZ VERGEL</t>
  </si>
  <si>
    <t>12101359516</t>
  </si>
  <si>
    <t>COMPENSACIÓN ENE/19 NORTE DE SANTANDER</t>
  </si>
  <si>
    <t>43406566 NOR-246</t>
  </si>
  <si>
    <t>2000080520</t>
  </si>
  <si>
    <t>2000084544</t>
  </si>
  <si>
    <t>4700118011</t>
  </si>
  <si>
    <t>4700000000</t>
  </si>
  <si>
    <t>1900840285</t>
  </si>
  <si>
    <t>47053236012 JOHON JAIRO FERREIRA CASSARES</t>
  </si>
  <si>
    <t>6051651932</t>
  </si>
  <si>
    <t>1900829449</t>
  </si>
  <si>
    <t>6051707734</t>
  </si>
  <si>
    <t>43351666 MAG-224</t>
  </si>
  <si>
    <t>2000080498</t>
  </si>
  <si>
    <t>magdalena</t>
  </si>
  <si>
    <t>1901958053</t>
  </si>
  <si>
    <t>2000093641</t>
  </si>
  <si>
    <t>68377240640 INGRID DIOMARY QUIROGA RUIZ</t>
  </si>
  <si>
    <t>6837717011</t>
  </si>
  <si>
    <t>12061427889</t>
  </si>
  <si>
    <t>1901955107</t>
  </si>
  <si>
    <t>68001398026 LEONEL MAURICIO GUERRERO SANGUINO</t>
  </si>
  <si>
    <t>12101356784</t>
  </si>
  <si>
    <t>1901955055</t>
  </si>
  <si>
    <t>12101357277</t>
  </si>
  <si>
    <t>6800000000</t>
  </si>
  <si>
    <t>43406795 SAN-273</t>
  </si>
  <si>
    <t>2000080547</t>
  </si>
  <si>
    <t>santander</t>
  </si>
  <si>
    <t>1901965474</t>
  </si>
  <si>
    <t>2000093750</t>
  </si>
  <si>
    <t>76147632779 LUCIANA  PAREJA LOPERA</t>
  </si>
  <si>
    <t>7614717011</t>
  </si>
  <si>
    <t>1021100810</t>
  </si>
  <si>
    <t>7600000000</t>
  </si>
  <si>
    <t>44711977 VAL-47</t>
  </si>
  <si>
    <t>2000087583</t>
  </si>
  <si>
    <t>EVENTO FEB_2019</t>
  </si>
  <si>
    <t>valle</t>
  </si>
  <si>
    <t>1901965455</t>
  </si>
  <si>
    <t>2000094224</t>
  </si>
  <si>
    <t>54261377896 LICETH MARCELA PABON</t>
  </si>
  <si>
    <t>1020810350</t>
  </si>
  <si>
    <t>44711977 NOR-46</t>
  </si>
  <si>
    <t>2000087582</t>
  </si>
  <si>
    <t>2000094704</t>
  </si>
  <si>
    <t>ABONO FACTURA 3222954 E.S.E. HOSPITAL DIVINO SALVA</t>
  </si>
  <si>
    <t>525017011</t>
  </si>
  <si>
    <t>500000000</t>
  </si>
  <si>
    <t>1900814434</t>
  </si>
  <si>
    <t>05250420024 ARLENI ROSA TALAIGUA CARVAJAL</t>
  </si>
  <si>
    <t>6051548705</t>
  </si>
  <si>
    <t>44711977 ANT-44</t>
  </si>
  <si>
    <t>2000087580</t>
  </si>
  <si>
    <t>antioquia</t>
  </si>
  <si>
    <t>1902014780</t>
  </si>
  <si>
    <t>2000094923</t>
  </si>
  <si>
    <t>1021215443</t>
  </si>
  <si>
    <t>44711977 BOY-45</t>
  </si>
  <si>
    <t>1500000000</t>
  </si>
  <si>
    <t>2000087581</t>
  </si>
  <si>
    <t>boyaca</t>
  </si>
  <si>
    <t>2000105653</t>
  </si>
  <si>
    <t>2000000000</t>
  </si>
  <si>
    <t>43351586 CES-170</t>
  </si>
  <si>
    <t>2000080444</t>
  </si>
  <si>
    <t>cesar</t>
  </si>
  <si>
    <t>2000107215</t>
  </si>
  <si>
    <t>ABONO</t>
  </si>
  <si>
    <t>YB999</t>
  </si>
  <si>
    <t>46545439 BOL-25</t>
  </si>
  <si>
    <t>EVENTO MAR_2019</t>
  </si>
  <si>
    <t>1300000000</t>
  </si>
  <si>
    <t>2000106992</t>
  </si>
  <si>
    <t>bolivar</t>
  </si>
  <si>
    <t>2000107334</t>
  </si>
  <si>
    <t>2000117021</t>
  </si>
  <si>
    <t>1902169842</t>
  </si>
  <si>
    <t>20001252428 RAMIRO ALFONSO CHAMORRO MORENO</t>
  </si>
  <si>
    <t>2051701032</t>
  </si>
  <si>
    <t>46545439 CES-26</t>
  </si>
  <si>
    <t>2000106993</t>
  </si>
  <si>
    <t>1902187288</t>
  </si>
  <si>
    <t>2000108192</t>
  </si>
  <si>
    <t>08638531541 JOSE MIGUEL OCHOA BLANCO</t>
  </si>
  <si>
    <t>863817011</t>
  </si>
  <si>
    <t>2010914645</t>
  </si>
  <si>
    <t>46545439 ATL-24</t>
  </si>
  <si>
    <t>2000106991</t>
  </si>
  <si>
    <t>2000111400</t>
  </si>
  <si>
    <t>1900964839</t>
  </si>
  <si>
    <t>68773251281 EDUIN ALEXIS BAREÑO BURGOS</t>
  </si>
  <si>
    <t>6877317011</t>
  </si>
  <si>
    <t>6051644990</t>
  </si>
  <si>
    <t>1900964849</t>
  </si>
  <si>
    <t>68780116666 JAIME  GUERRERO TOLOZA</t>
  </si>
  <si>
    <t>6878017011</t>
  </si>
  <si>
    <t>1900983682</t>
  </si>
  <si>
    <t>68773290572 EDUARDO  LOPEZ SANABRIA</t>
  </si>
  <si>
    <t>6051652275</t>
  </si>
  <si>
    <t>1901073861</t>
  </si>
  <si>
    <t>6051709654</t>
  </si>
  <si>
    <t>ABONO COMP PAGO MAR 2019</t>
  </si>
  <si>
    <t>1901195525</t>
  </si>
  <si>
    <t>68406396687 EMMA YULIET DUQUE FONTECHA</t>
  </si>
  <si>
    <t>6840617011</t>
  </si>
  <si>
    <t>7041148921</t>
  </si>
  <si>
    <t>46545439 SAN-27</t>
  </si>
  <si>
    <t>2000106994</t>
  </si>
  <si>
    <t>2000157457</t>
  </si>
  <si>
    <t>54001112644 BRANDON VILLADA DUARTE (SALDO ENE/19</t>
  </si>
  <si>
    <t>54001398754 MARIA JOSE RODRIGUEZ (ABONO JUL/19)</t>
  </si>
  <si>
    <t>MPS NOR-354</t>
  </si>
  <si>
    <t>2000155935</t>
  </si>
  <si>
    <t>EVENTO JUL_2019</t>
  </si>
  <si>
    <t>2000166146</t>
  </si>
  <si>
    <t>VR SALDO POR PAGAR</t>
  </si>
  <si>
    <t>JULIO 2019</t>
  </si>
  <si>
    <t>1902361594</t>
  </si>
  <si>
    <t>20001859955 CESAR JULIO CARABALLO PADILLA</t>
  </si>
  <si>
    <t>MPS CES-352</t>
  </si>
  <si>
    <t>2000155933</t>
  </si>
  <si>
    <t>2000167430</t>
  </si>
  <si>
    <t>ABONO COMP PAGO JUL 2019</t>
  </si>
  <si>
    <t>MPS SAN-355</t>
  </si>
  <si>
    <t>2000155936</t>
  </si>
  <si>
    <t>2000167491</t>
  </si>
  <si>
    <t>1901002364</t>
  </si>
  <si>
    <t>15755000606 DANILO  SAENZ</t>
  </si>
  <si>
    <t>1575517011</t>
  </si>
  <si>
    <t>6051620487</t>
  </si>
  <si>
    <t>MPS BOY-351</t>
  </si>
  <si>
    <t>2000155932</t>
  </si>
  <si>
    <t>2000167644</t>
  </si>
  <si>
    <t>1902877881</t>
  </si>
  <si>
    <t>47001403826 MAURICIO MANUEL HERNANDEZ PEREZ</t>
  </si>
  <si>
    <t>6041509591</t>
  </si>
  <si>
    <t>MPS MAG-353</t>
  </si>
  <si>
    <t>2000155934</t>
  </si>
  <si>
    <t>2000168121</t>
  </si>
  <si>
    <t>SALDO PXP</t>
  </si>
  <si>
    <t>MPS BOL-350</t>
  </si>
  <si>
    <t>1902305446</t>
  </si>
  <si>
    <t>13001419548 FRAY ANTONIO LLERENA GUTIERREZ</t>
  </si>
  <si>
    <t>1300117011</t>
  </si>
  <si>
    <t>2051701034</t>
  </si>
  <si>
    <t>1902383513</t>
  </si>
  <si>
    <t>13222384909 MARIANO ALFREDO ARZUZA MORALES</t>
  </si>
  <si>
    <t>3050904361</t>
  </si>
  <si>
    <t>1902893996</t>
  </si>
  <si>
    <t>13222462125 NEYMAR JOSE PUELLO VALENCIA</t>
  </si>
  <si>
    <t>6041257987</t>
  </si>
  <si>
    <t>2000155931</t>
  </si>
  <si>
    <t>2000199444</t>
  </si>
  <si>
    <t>7636417011</t>
  </si>
  <si>
    <t>1903124221</t>
  </si>
  <si>
    <t>76364229805 JOHAN SEBASTIAN CARACAS CAMILDE</t>
  </si>
  <si>
    <t>8051404878</t>
  </si>
  <si>
    <t>1903124231</t>
  </si>
  <si>
    <t>56916105 VAL-36</t>
  </si>
  <si>
    <t>2000198935</t>
  </si>
  <si>
    <t>EVENTO SEP_2019</t>
  </si>
  <si>
    <t>2000199554</t>
  </si>
  <si>
    <t>1903278057</t>
  </si>
  <si>
    <t>68001041526 EULICER  BARRERA SANCHEZ</t>
  </si>
  <si>
    <t>8050802730</t>
  </si>
  <si>
    <t>1903278060</t>
  </si>
  <si>
    <t>54001401159 GERSON DAVID DUARTE MIRANDA</t>
  </si>
  <si>
    <t>6827617011</t>
  </si>
  <si>
    <t>56916105 SAN-35</t>
  </si>
  <si>
    <t>2000198934</t>
  </si>
  <si>
    <t>2000204000</t>
  </si>
  <si>
    <t>ABONO FACTURA 3227304 E.S.E. HOSPITAL DIVINO SALVA</t>
  </si>
  <si>
    <t>1901353695</t>
  </si>
  <si>
    <t>1901353637</t>
  </si>
  <si>
    <t>56916105 ANT-33</t>
  </si>
  <si>
    <t>2000198932</t>
  </si>
  <si>
    <t>2000204427</t>
  </si>
  <si>
    <t>1903242078</t>
  </si>
  <si>
    <t>8020824848</t>
  </si>
  <si>
    <t>56916105 NOR-34</t>
  </si>
  <si>
    <t>2000198933</t>
  </si>
  <si>
    <t>MPS BOL -215</t>
  </si>
  <si>
    <t>2000208452</t>
  </si>
  <si>
    <t>EVENTO OCT_2019</t>
  </si>
  <si>
    <t>1902938305</t>
  </si>
  <si>
    <t>6041121418</t>
  </si>
  <si>
    <t>2000205130</t>
  </si>
  <si>
    <t>2000208543</t>
  </si>
  <si>
    <t>7600117011</t>
  </si>
  <si>
    <t>1903336841</t>
  </si>
  <si>
    <t>76001636634 NIDIA CORTES POVEDA</t>
  </si>
  <si>
    <t>9060934125</t>
  </si>
  <si>
    <t>1903336843</t>
  </si>
  <si>
    <t>76001636635 SARA ISABELA AVILA CORTES</t>
  </si>
  <si>
    <t>MPS VAL -221</t>
  </si>
  <si>
    <t>2000205136</t>
  </si>
  <si>
    <t>2000217012</t>
  </si>
  <si>
    <t>MPS BOY -216</t>
  </si>
  <si>
    <t>2000205131</t>
  </si>
  <si>
    <t>2000217168</t>
  </si>
  <si>
    <t>ABONO COMP PAGO OCT 2019</t>
  </si>
  <si>
    <t>68575395222 JESUS DAVID ECHAVEZ RIVERA</t>
  </si>
  <si>
    <t>MPS SAN -220</t>
  </si>
  <si>
    <t>2000205135</t>
  </si>
  <si>
    <t>2000217265</t>
  </si>
  <si>
    <t>ABONO FACTURA 304334 E.S.E. HOSPITAL DIVINO SALVAD</t>
  </si>
  <si>
    <t>05887366658 DIANA MILENA LOPEZ GOMEZ</t>
  </si>
  <si>
    <t>MPS ANT -214</t>
  </si>
  <si>
    <t>2000205129</t>
  </si>
  <si>
    <t>2000218407</t>
  </si>
  <si>
    <t>1903386649</t>
  </si>
  <si>
    <t>54001292147 MAITE ALEJANDRA GOMEZ QUINTERO</t>
  </si>
  <si>
    <t>9041606298</t>
  </si>
  <si>
    <t>1903386653</t>
  </si>
  <si>
    <t>MPS NOR -219</t>
  </si>
  <si>
    <t>2000205134</t>
  </si>
  <si>
    <t>1901552560</t>
  </si>
  <si>
    <t>2000218508</t>
  </si>
  <si>
    <t>47692375087 VICTOR MANUEL GUTIERREZ COLINA</t>
  </si>
  <si>
    <t>10171154172</t>
  </si>
  <si>
    <t>1901326857</t>
  </si>
  <si>
    <t>47001366792 MAUREEN DALIANA PATIÑO TRIGOS</t>
  </si>
  <si>
    <t>SALDO 68001198999 LUZ KARINE MEZA CORTINA</t>
  </si>
  <si>
    <t>MPS MAG -218</t>
  </si>
  <si>
    <t>2000205133</t>
  </si>
  <si>
    <t>MPS CUN -217</t>
  </si>
  <si>
    <t>2000222461</t>
  </si>
  <si>
    <t>1517617011</t>
  </si>
  <si>
    <t>2500000000</t>
  </si>
  <si>
    <t>SALDO FE 2119113 15204001243 DIANA VIVIANA LOPEZ S</t>
  </si>
  <si>
    <t>1903374110</t>
  </si>
  <si>
    <t>25754133668 KAREN SOFIA VEGA GOMEZ</t>
  </si>
  <si>
    <t>9041645946</t>
  </si>
  <si>
    <t>1903374116</t>
  </si>
  <si>
    <t>25754139430 JOHN FREDY VARGAS GOMEZ</t>
  </si>
  <si>
    <t>9041916604</t>
  </si>
  <si>
    <t>1903499675</t>
  </si>
  <si>
    <t>ABONO 15176101064 LUIS EDUARDO PINEDA GOMEZ</t>
  </si>
  <si>
    <t>9041919064</t>
  </si>
  <si>
    <t>2000205132</t>
  </si>
  <si>
    <t>cundinamarca</t>
  </si>
  <si>
    <t>2000242597</t>
  </si>
  <si>
    <t>4769218011</t>
  </si>
  <si>
    <t>MPS MAG-349</t>
  </si>
  <si>
    <t>2000240688</t>
  </si>
  <si>
    <t>EVENTO DIC_2019  RED.PUBLICA</t>
  </si>
  <si>
    <t>1901273773</t>
  </si>
  <si>
    <t>2000252615</t>
  </si>
  <si>
    <t>08685323849 YULDOR NAYITH POLANCO BALLESTERO</t>
  </si>
  <si>
    <t>868517011</t>
  </si>
  <si>
    <t>MPS ATL-346</t>
  </si>
  <si>
    <t>2000240685</t>
  </si>
  <si>
    <t>1903728197</t>
  </si>
  <si>
    <t>2000253057</t>
  </si>
  <si>
    <t>11061052600</t>
  </si>
  <si>
    <t>MPS NOR-350</t>
  </si>
  <si>
    <t>2000240689</t>
  </si>
  <si>
    <t>2000253231</t>
  </si>
  <si>
    <t>SALDO COMP PAGO OCT 2019</t>
  </si>
  <si>
    <t>MPS SAN-351</t>
  </si>
  <si>
    <t>1902312579</t>
  </si>
  <si>
    <t>68773251763 DIOSED  JIMENEZ BERNAL</t>
  </si>
  <si>
    <t>1902397235</t>
  </si>
  <si>
    <t>68217247002 ALCIRA  ARAQUE GRASS</t>
  </si>
  <si>
    <t>3050734670</t>
  </si>
  <si>
    <t>1902569175</t>
  </si>
  <si>
    <t>68575411635 ENILDE MARIA ECHAVEZ LERMA</t>
  </si>
  <si>
    <t>4041028272</t>
  </si>
  <si>
    <t>1902939533</t>
  </si>
  <si>
    <t>68296142813 CATHERINE YULITZA MAYORGA BRITO</t>
  </si>
  <si>
    <t>6889517011</t>
  </si>
  <si>
    <t>6101027417</t>
  </si>
  <si>
    <t>1902939538</t>
  </si>
  <si>
    <t>SALDO COMP PAGO MAR 2019</t>
  </si>
  <si>
    <t>SALDO COMP PAGO JUL 2019</t>
  </si>
  <si>
    <t>1903485480</t>
  </si>
  <si>
    <t>68190068168 SHIRLEY  HERNANDEZ PEREZ</t>
  </si>
  <si>
    <t>6819017011</t>
  </si>
  <si>
    <t>9041606301</t>
  </si>
  <si>
    <t>1903485518</t>
  </si>
  <si>
    <t>68217249184 CARLOS ANDRES PICO FUENTES</t>
  </si>
  <si>
    <t>9041645944</t>
  </si>
  <si>
    <t>2000240690</t>
  </si>
  <si>
    <t>MPS ANT-344</t>
  </si>
  <si>
    <t>2000253233</t>
  </si>
  <si>
    <t>1903521183</t>
  </si>
  <si>
    <t>05250000139 SALEN ANDREA MURILLO MARTINEZ</t>
  </si>
  <si>
    <t>9091144144</t>
  </si>
  <si>
    <t>1903521184</t>
  </si>
  <si>
    <t>05790010927 KELY JULIETH ALVAREZ PEREZ</t>
  </si>
  <si>
    <t>2000240683</t>
  </si>
  <si>
    <t>2000253235</t>
  </si>
  <si>
    <t>8100000000</t>
  </si>
  <si>
    <t>1902408367</t>
  </si>
  <si>
    <t>08638110016 DIANINIS MARIA DE LOS REYES GONZALEZ</t>
  </si>
  <si>
    <t>3011538105</t>
  </si>
  <si>
    <t>2000240684</t>
  </si>
  <si>
    <t>arauca</t>
  </si>
  <si>
    <t>1903740657</t>
  </si>
  <si>
    <t>2000253237</t>
  </si>
  <si>
    <t>13001496231 JUANA ROSA TABORDA MONTALVO</t>
  </si>
  <si>
    <t>11061147933</t>
  </si>
  <si>
    <t>SALDO 68575415846 LINEIDA  HERNANDEZ PINEDA</t>
  </si>
  <si>
    <t>1900896031</t>
  </si>
  <si>
    <t>76109557637 STEFANNY  MOSQUERA PARRA</t>
  </si>
  <si>
    <t>7610917011</t>
  </si>
  <si>
    <t>5101012296</t>
  </si>
  <si>
    <t>1900961593</t>
  </si>
  <si>
    <t>6051611233</t>
  </si>
  <si>
    <t>1900986673</t>
  </si>
  <si>
    <t>6051700459</t>
  </si>
  <si>
    <t>1900984829</t>
  </si>
  <si>
    <t>6051744883</t>
  </si>
  <si>
    <t>SALDO 05154474835 LUIS FERNANDO PALACIO GUZMAN</t>
  </si>
  <si>
    <t>1903485529</t>
  </si>
  <si>
    <t>68079268869 CARLOS ARTURO VELASQUEZ MEJIA</t>
  </si>
  <si>
    <t>6807917011</t>
  </si>
  <si>
    <t>1903382424</t>
  </si>
  <si>
    <t>ABONO 47205377478 MANUEL ESTIVEN BARROS FRANCO</t>
  </si>
  <si>
    <t>4720517011</t>
  </si>
  <si>
    <t>9050830028</t>
  </si>
  <si>
    <t>1901432496</t>
  </si>
  <si>
    <t>9051122166</t>
  </si>
  <si>
    <t>1903566907</t>
  </si>
  <si>
    <t>13430096075 JUAN JOSE CARABALLO VIANA</t>
  </si>
  <si>
    <t>1343017011</t>
  </si>
  <si>
    <t>9101549602</t>
  </si>
  <si>
    <t>1903566917</t>
  </si>
  <si>
    <t>13001194406 DOLIS CELIME DOMINGUEZ ROMERO</t>
  </si>
  <si>
    <t>1903566923</t>
  </si>
  <si>
    <t>1903566932</t>
  </si>
  <si>
    <t>9101600860</t>
  </si>
  <si>
    <t>2000240686</t>
  </si>
  <si>
    <t>1903740616</t>
  </si>
  <si>
    <t>2000253239</t>
  </si>
  <si>
    <t>25426122872 JORGE GABRIEL SALCEDO GOMEZ</t>
  </si>
  <si>
    <t>1903740628</t>
  </si>
  <si>
    <t>25754132470 VANESSA DEL SOCORRO FONSECA LOPEZ</t>
  </si>
  <si>
    <t>1903740636</t>
  </si>
  <si>
    <t>25426123528 YOSY ESTEBAN LUGO SALCEDO</t>
  </si>
  <si>
    <t>1903740642</t>
  </si>
  <si>
    <t>25754135282 KEINER ALEXANDER VEGA GOMEZ</t>
  </si>
  <si>
    <t>1900993223</t>
  </si>
  <si>
    <t>70508147697 MARIA EUGENIA GUTIERREZ MENDEZ</t>
  </si>
  <si>
    <t>7050817011</t>
  </si>
  <si>
    <t>7031110428</t>
  </si>
  <si>
    <t>1900993079</t>
  </si>
  <si>
    <t>70001061546 SANDY LUZ VILLEGAS OVIEDO</t>
  </si>
  <si>
    <t>7000117011</t>
  </si>
  <si>
    <t>7031113254</t>
  </si>
  <si>
    <t>1901127900</t>
  </si>
  <si>
    <t>15514000002 EDSON ANDREY MONTAÑA ALFONSO</t>
  </si>
  <si>
    <t>7031858416</t>
  </si>
  <si>
    <t>1901078896</t>
  </si>
  <si>
    <t>76246631161 JHON SNEYDER MORALES VALENCIA</t>
  </si>
  <si>
    <t>7624617011</t>
  </si>
  <si>
    <t>7041712101</t>
  </si>
  <si>
    <t>SALDO 47205377478 MANUEL ESTIVEN BARROS FRANCO</t>
  </si>
  <si>
    <t>1903382430</t>
  </si>
  <si>
    <t>ABONO 47205398178 SHEILA MARGARITA BARROS FRANCO</t>
  </si>
  <si>
    <t>1903526582</t>
  </si>
  <si>
    <t>25754126033 NEYSER  ORDOÑEZ CAMPO</t>
  </si>
  <si>
    <t>9061551221</t>
  </si>
  <si>
    <t>1901402896</t>
  </si>
  <si>
    <t>23189147324 LUCILA MARIA FERNADEZ GUARIN</t>
  </si>
  <si>
    <t>2318917011</t>
  </si>
  <si>
    <t>9171156054</t>
  </si>
  <si>
    <t>2000240687</t>
  </si>
  <si>
    <t>2000327466</t>
  </si>
  <si>
    <t>SALDO POR COMPENSAR</t>
  </si>
  <si>
    <t>1903851438</t>
  </si>
  <si>
    <t>05250018588 BRAYAN ORTEGA</t>
  </si>
  <si>
    <t>11061050722</t>
  </si>
  <si>
    <t>1903740600</t>
  </si>
  <si>
    <t>68001368350 TEODORA  VARGAS CAMARGO</t>
  </si>
  <si>
    <t>1903753948</t>
  </si>
  <si>
    <t>08001251417 JEAN CARLOS PARDO MONTES</t>
  </si>
  <si>
    <t>800117011</t>
  </si>
  <si>
    <t>11061101853</t>
  </si>
  <si>
    <t>1903753952</t>
  </si>
  <si>
    <t>08001199732 ADONIS JOSE VARGAS VIZCAINO</t>
  </si>
  <si>
    <t>1903753959</t>
  </si>
  <si>
    <t>08758565430 CRISTIAN DAVID RODRIGUEZ GUTIERREZ</t>
  </si>
  <si>
    <t>11061113432</t>
  </si>
  <si>
    <t>1903981995</t>
  </si>
  <si>
    <t>13001174748 DANIELA BRU</t>
  </si>
  <si>
    <t>11061115660</t>
  </si>
  <si>
    <t>1903982005</t>
  </si>
  <si>
    <t>13001496231 JUANA TABORDA</t>
  </si>
  <si>
    <t>1903851430</t>
  </si>
  <si>
    <t>05250004446 EDUAR POLO</t>
  </si>
  <si>
    <t>11061121800</t>
  </si>
  <si>
    <t>1903908051</t>
  </si>
  <si>
    <t>68190067070 ALEIDY GUTIERREZ</t>
  </si>
  <si>
    <t>11061123132</t>
  </si>
  <si>
    <t>1903908067</t>
  </si>
  <si>
    <t>1903908073</t>
  </si>
  <si>
    <t>68217427142 MAYLLEN MARIN</t>
  </si>
  <si>
    <t>1903908076</t>
  </si>
  <si>
    <t>54001103536 DUVAN SUAREZ</t>
  </si>
  <si>
    <t>1903805066</t>
  </si>
  <si>
    <t>54385419769 JUAN RODRIGUEZ</t>
  </si>
  <si>
    <t>11061127646</t>
  </si>
  <si>
    <t>1903740652</t>
  </si>
  <si>
    <t>11061130084</t>
  </si>
  <si>
    <t>1903740654</t>
  </si>
  <si>
    <t>1903730182</t>
  </si>
  <si>
    <t>47001128922 YENIS MARY CANTILLO DIAZ</t>
  </si>
  <si>
    <t>11061132108</t>
  </si>
  <si>
    <t>1903730189</t>
  </si>
  <si>
    <t>47001101458 OMAIRA CECILIA THOMAS LOPEZ</t>
  </si>
  <si>
    <t>1903983256</t>
  </si>
  <si>
    <t>13222067028 JUAN OSPINO</t>
  </si>
  <si>
    <t>11061144326</t>
  </si>
  <si>
    <t>1903983259</t>
  </si>
  <si>
    <t>13001194406 DOLIS DOMINGUEZ</t>
  </si>
  <si>
    <t>1903983264</t>
  </si>
  <si>
    <t>13222065996 MAYERLIN MORALES</t>
  </si>
  <si>
    <t>1903983270</t>
  </si>
  <si>
    <t>1903730197</t>
  </si>
  <si>
    <t>47001320779 JHONATAN ESTIVEN PALACIOS DE LA CRUZ</t>
  </si>
  <si>
    <t>11061149985</t>
  </si>
  <si>
    <t>70497106 CUN-346</t>
  </si>
  <si>
    <t>1902199733</t>
  </si>
  <si>
    <t>76001427394 JUAN CASTAÑO ARANGO</t>
  </si>
  <si>
    <t>2190253584</t>
  </si>
  <si>
    <t>1902496794</t>
  </si>
  <si>
    <t>54001398754 MARIA JOSE RODRIGUEZ (SALDO JUL/19)</t>
  </si>
  <si>
    <t>SALDO FE 342715 15646108456 HECTOR FABIO OSPINA BE</t>
  </si>
  <si>
    <t>1902878723</t>
  </si>
  <si>
    <t>20001874579 JAVIER ANDRES ARROYO SALCEDO</t>
  </si>
  <si>
    <t>6041349875</t>
  </si>
  <si>
    <t>1902865378</t>
  </si>
  <si>
    <t>54001371490 LUISA FERNANDA ROLDAN GELVEZ</t>
  </si>
  <si>
    <t>6050944285</t>
  </si>
  <si>
    <t>1902865382</t>
  </si>
  <si>
    <t>54001069837 LIGIA  SANABRIA BONILLA</t>
  </si>
  <si>
    <t>23001129484 WENDYS LORAINES FERNANDEZ PEREZ</t>
  </si>
  <si>
    <t>1900993104</t>
  </si>
  <si>
    <t>70508021539 JORGE LUIS OCHOA ARRIETA</t>
  </si>
  <si>
    <t>1901361487</t>
  </si>
  <si>
    <t>70508096470 JISHEL SOFIA OCHOA MUÑOZ</t>
  </si>
  <si>
    <t>9041034734</t>
  </si>
  <si>
    <t>1901361528</t>
  </si>
  <si>
    <t>70708192610 NUBIA ESTELA SALAZAR CHAVEZ</t>
  </si>
  <si>
    <t>7070817011</t>
  </si>
  <si>
    <t>9041036138</t>
  </si>
  <si>
    <t>1903485536</t>
  </si>
  <si>
    <t>68773000266 DIEGO HERNANDO BAREÑO BURGOS</t>
  </si>
  <si>
    <t>SALDO 15176101064 LUIS EDUARDO PINEDA GOMEZ</t>
  </si>
  <si>
    <t>1903382415</t>
  </si>
  <si>
    <t>4700105704505 YEINIS MARIA PEREZ TORRES</t>
  </si>
  <si>
    <t>SALDO 47205398178 SHEILA MARGARITA BARROS FRANCO</t>
  </si>
  <si>
    <t>1903521186</t>
  </si>
  <si>
    <t>2000323190</t>
  </si>
  <si>
    <t>EVENTO - DESENCAJE RESERVAS TECNICAS</t>
  </si>
  <si>
    <t>2000389365</t>
  </si>
  <si>
    <t>1905140729</t>
  </si>
  <si>
    <t>11001163798 PEDRO MARTINEZ</t>
  </si>
  <si>
    <t>9020951440</t>
  </si>
  <si>
    <t>2000384900</t>
  </si>
  <si>
    <t>GD-ESS024 CARTERA EVENTO</t>
  </si>
  <si>
    <t>bogota</t>
  </si>
  <si>
    <t>MPS CUN-1286</t>
  </si>
  <si>
    <t>2905100103</t>
  </si>
  <si>
    <t>2000389366</t>
  </si>
  <si>
    <t>1905141026</t>
  </si>
  <si>
    <t>25754126033 NEYSER ORDOÑEZ</t>
  </si>
  <si>
    <t>9011551915</t>
  </si>
  <si>
    <t>1905141046</t>
  </si>
  <si>
    <t>25754126157 ERIKA CELY</t>
  </si>
  <si>
    <t>1905141063</t>
  </si>
  <si>
    <t>25754132470 VANESSA FONSECA</t>
  </si>
  <si>
    <t>1905141071</t>
  </si>
  <si>
    <t>1905141081</t>
  </si>
  <si>
    <t>25754133750 ALEJANDRO FONSECA</t>
  </si>
  <si>
    <t>1905141087</t>
  </si>
  <si>
    <t>25899181026 GUADY MONTALVO</t>
  </si>
  <si>
    <t>2589920011</t>
  </si>
  <si>
    <t>9020955394</t>
  </si>
  <si>
    <t>1905141100</t>
  </si>
  <si>
    <t>25754127577 FREDY VILLAMARIN</t>
  </si>
  <si>
    <t>9021008011</t>
  </si>
  <si>
    <t>2000384904</t>
  </si>
  <si>
    <t>2000389447</t>
  </si>
  <si>
    <t>54001398754 MARIA RODRIGUEZ</t>
  </si>
  <si>
    <t>1905142629</t>
  </si>
  <si>
    <t>54498386724 KELLY GUERRERO</t>
  </si>
  <si>
    <t>MPS NOR-1288</t>
  </si>
  <si>
    <t>2000384906</t>
  </si>
  <si>
    <t>2000389993</t>
  </si>
  <si>
    <t>579020011</t>
  </si>
  <si>
    <t>1905106068</t>
  </si>
  <si>
    <t>05790001163 GLADIS ALGARIN</t>
  </si>
  <si>
    <t>9011546331</t>
  </si>
  <si>
    <t>MPS ANT-1280</t>
  </si>
  <si>
    <t>2000384898</t>
  </si>
  <si>
    <t>2000391553</t>
  </si>
  <si>
    <t>4755517011</t>
  </si>
  <si>
    <t>4728817011</t>
  </si>
  <si>
    <t>1905140770</t>
  </si>
  <si>
    <t>47288123716 KATHY RODRIGUEZ</t>
  </si>
  <si>
    <t>9011410702</t>
  </si>
  <si>
    <t>1905140777</t>
  </si>
  <si>
    <t>1905140807</t>
  </si>
  <si>
    <t>47720403900 ANNY ORTIZ</t>
  </si>
  <si>
    <t>4772017011</t>
  </si>
  <si>
    <t>1905141012</t>
  </si>
  <si>
    <t>47720403899 TATIANA RUBIANO</t>
  </si>
  <si>
    <t>1905159556</t>
  </si>
  <si>
    <t>47555424260 FABIAN BENITEZ</t>
  </si>
  <si>
    <t>9011542111</t>
  </si>
  <si>
    <t>MPS MAG-1287</t>
  </si>
  <si>
    <t>2000384905</t>
  </si>
  <si>
    <t>2000392625</t>
  </si>
  <si>
    <t>7000000000</t>
  </si>
  <si>
    <t>1905140786</t>
  </si>
  <si>
    <t>70708192610 NUBIA SALAZAR</t>
  </si>
  <si>
    <t>1905140798</t>
  </si>
  <si>
    <t>1905140803</t>
  </si>
  <si>
    <t>1905140836</t>
  </si>
  <si>
    <t>1905141018</t>
  </si>
  <si>
    <t>1905129558</t>
  </si>
  <si>
    <t>70001146419 ANNIE CONTRERAS</t>
  </si>
  <si>
    <t>7000120011</t>
  </si>
  <si>
    <t>9011550192</t>
  </si>
  <si>
    <t>1905129559</t>
  </si>
  <si>
    <t>70508205322 MIRLEDIS MARQUEZ</t>
  </si>
  <si>
    <t>9021007745</t>
  </si>
  <si>
    <t>1905129560</t>
  </si>
  <si>
    <t>1905129562</t>
  </si>
  <si>
    <t>1905129563</t>
  </si>
  <si>
    <t>70508021930 YINA GARCIA</t>
  </si>
  <si>
    <t>MPS SUC-1290</t>
  </si>
  <si>
    <t>2000384908</t>
  </si>
  <si>
    <t>sucre</t>
  </si>
  <si>
    <t>2000392885</t>
  </si>
  <si>
    <t>2300116011</t>
  </si>
  <si>
    <t>2300000000</t>
  </si>
  <si>
    <t>23580210048 YESENIA AVILES</t>
  </si>
  <si>
    <t>1905141050</t>
  </si>
  <si>
    <t>25754139457 FAUSTO MOLINA</t>
  </si>
  <si>
    <t>MPS COR-1285</t>
  </si>
  <si>
    <t>2000384903</t>
  </si>
  <si>
    <t>cordoba</t>
  </si>
  <si>
    <t>2000401862</t>
  </si>
  <si>
    <t>RTA GLOSA GL-0592281336417 FACT 3229530 ABR - A</t>
  </si>
  <si>
    <t>ABONO COMP OCT 2020</t>
  </si>
  <si>
    <t>1905205251</t>
  </si>
  <si>
    <t>15757086951 DANA MENDIVELSO</t>
  </si>
  <si>
    <t>1575720011</t>
  </si>
  <si>
    <t>9011548163</t>
  </si>
  <si>
    <t>SALDO FACTURA 375902</t>
  </si>
  <si>
    <t>1905205264</t>
  </si>
  <si>
    <t>9020956536</t>
  </si>
  <si>
    <t>MPS SAN-1289</t>
  </si>
  <si>
    <t>2000384907</t>
  </si>
  <si>
    <t>1905253341</t>
  </si>
  <si>
    <t>47170440672 AYLETH ANAYA</t>
  </si>
  <si>
    <t>4717017011</t>
  </si>
  <si>
    <t>9020958982</t>
  </si>
  <si>
    <t>1905262840</t>
  </si>
  <si>
    <t>2000405872</t>
  </si>
  <si>
    <t>05120537233 YARELIS CONTRERAS</t>
  </si>
  <si>
    <t>512020011</t>
  </si>
  <si>
    <t>10011522462</t>
  </si>
  <si>
    <t>ABONO FACTURA 384946 E.S.E. HOSPITAL DIVINO SALVAD</t>
  </si>
  <si>
    <t>MPS ANT-1790</t>
  </si>
  <si>
    <t>2000400542</t>
  </si>
  <si>
    <t>CARTERA EVENTO</t>
  </si>
  <si>
    <t>2000405873</t>
  </si>
  <si>
    <t>MPS ANT-1789</t>
  </si>
  <si>
    <t>2000400541</t>
  </si>
  <si>
    <t>1905266679</t>
  </si>
  <si>
    <t>2000405935</t>
  </si>
  <si>
    <t>10011518287</t>
  </si>
  <si>
    <t>1905266745</t>
  </si>
  <si>
    <t>70508090059 ALEXANDRA MENDOZA</t>
  </si>
  <si>
    <t>10020843548</t>
  </si>
  <si>
    <t>PAGO NOVIEMBRE 2020 EVENTO</t>
  </si>
  <si>
    <t>MPS COR-1795</t>
  </si>
  <si>
    <t>2000400547</t>
  </si>
  <si>
    <t>MPS COR-1796</t>
  </si>
  <si>
    <t>2000400548</t>
  </si>
  <si>
    <t>1905351043</t>
  </si>
  <si>
    <t>2000407924</t>
  </si>
  <si>
    <t>54820408468 REINALDO GONZALEZ</t>
  </si>
  <si>
    <t>5482020011</t>
  </si>
  <si>
    <t>10010843621</t>
  </si>
  <si>
    <t>1905351048</t>
  </si>
  <si>
    <t>54001420388 EMILY RIVERA (ABONO NOV/20)</t>
  </si>
  <si>
    <t>SALDO COMP OCT 2020</t>
  </si>
  <si>
    <t>MPS NOR-1801</t>
  </si>
  <si>
    <t>2000400553</t>
  </si>
  <si>
    <t>1905266530</t>
  </si>
  <si>
    <t>2000408006</t>
  </si>
  <si>
    <t>70771171399 CHRISTOFER CAMPO</t>
  </si>
  <si>
    <t>7077120011</t>
  </si>
  <si>
    <t>10010856713</t>
  </si>
  <si>
    <t>1905266536</t>
  </si>
  <si>
    <t>70508069924 JHON GONZALEZ</t>
  </si>
  <si>
    <t>1905266665</t>
  </si>
  <si>
    <t>70508206496 JESUS HERNANDEZ</t>
  </si>
  <si>
    <t>1905266673</t>
  </si>
  <si>
    <t>1905266693</t>
  </si>
  <si>
    <t>70508207242 JHON GONZALEZ</t>
  </si>
  <si>
    <t>10020732406</t>
  </si>
  <si>
    <t>1905266792</t>
  </si>
  <si>
    <t>10021346233</t>
  </si>
  <si>
    <t>1905266806</t>
  </si>
  <si>
    <t>1905252122</t>
  </si>
  <si>
    <t>76001660228 WILSON GONZALEZ</t>
  </si>
  <si>
    <t>9011543624</t>
  </si>
  <si>
    <t>MPS SUC-1804</t>
  </si>
  <si>
    <t>2000400556</t>
  </si>
  <si>
    <t>MPS SUC-1805</t>
  </si>
  <si>
    <t>2000400557</t>
  </si>
  <si>
    <t>2000420742</t>
  </si>
  <si>
    <t>SALDO FACTURA 3294580</t>
  </si>
  <si>
    <t>2000420743</t>
  </si>
  <si>
    <t>54001420388 EMILY RIVERA (SALDO NOV/20)</t>
  </si>
  <si>
    <t>SALD PEND X PAGAR FACT 3291732 EVENTO</t>
  </si>
  <si>
    <t>1905290738</t>
  </si>
  <si>
    <t>08001530427 DYLAM CARIDAD</t>
  </si>
  <si>
    <t>9020953359</t>
  </si>
  <si>
    <t>1905290747</t>
  </si>
  <si>
    <t>1905205296</t>
  </si>
  <si>
    <t>15442170038 YEFERSON PACHON</t>
  </si>
  <si>
    <t>1544220011</t>
  </si>
  <si>
    <t>9021013383</t>
  </si>
  <si>
    <t>MPS ATL-1281</t>
  </si>
  <si>
    <t>2000384899</t>
  </si>
  <si>
    <t>MPS ATL-1791</t>
  </si>
  <si>
    <t>2000400543</t>
  </si>
  <si>
    <t>2000421201</t>
  </si>
  <si>
    <t>MPS BOG-1792</t>
  </si>
  <si>
    <t>2000400544</t>
  </si>
  <si>
    <t>1905342027</t>
  </si>
  <si>
    <t>2000421202</t>
  </si>
  <si>
    <t>1500120011</t>
  </si>
  <si>
    <t>10010839111</t>
  </si>
  <si>
    <t>1905342054</t>
  </si>
  <si>
    <t>15500083896 MARIELA ARGUELLO</t>
  </si>
  <si>
    <t>1589720011</t>
  </si>
  <si>
    <t>10011509278</t>
  </si>
  <si>
    <t>1905342060</t>
  </si>
  <si>
    <t>15204032153 ALVARO HERRERA</t>
  </si>
  <si>
    <t>1520420011</t>
  </si>
  <si>
    <t>1905342066</t>
  </si>
  <si>
    <t>15531157686 ELLEN LEON</t>
  </si>
  <si>
    <t>1553120011</t>
  </si>
  <si>
    <t>1905342071</t>
  </si>
  <si>
    <t>15469171892 DAYANA APONTE</t>
  </si>
  <si>
    <t>1546920011</t>
  </si>
  <si>
    <t>1905342075</t>
  </si>
  <si>
    <t>SALDO 11001163237 DANIEL VELEZ</t>
  </si>
  <si>
    <t>1905263496</t>
  </si>
  <si>
    <t>10020730730</t>
  </si>
  <si>
    <t>1905424994</t>
  </si>
  <si>
    <t>08078576752 SANDRA MARTINEZ</t>
  </si>
  <si>
    <t>807820011</t>
  </si>
  <si>
    <t>10020848262</t>
  </si>
  <si>
    <t>1905342088</t>
  </si>
  <si>
    <t>15480170650 MARIA OBANDO</t>
  </si>
  <si>
    <t>1548020011</t>
  </si>
  <si>
    <t>10021345954</t>
  </si>
  <si>
    <t>1905268864</t>
  </si>
  <si>
    <t>05790010580 ONEIDA GARCIA</t>
  </si>
  <si>
    <t>10021347794</t>
  </si>
  <si>
    <t>MPS BOY-1284</t>
  </si>
  <si>
    <t>1905205261</t>
  </si>
  <si>
    <t>15204001243 DIANA LOPEZ</t>
  </si>
  <si>
    <t>1905205302</t>
  </si>
  <si>
    <t>9100736324</t>
  </si>
  <si>
    <t>2000384902</t>
  </si>
  <si>
    <t>1905467189</t>
  </si>
  <si>
    <t>2000423846</t>
  </si>
  <si>
    <t>1905467197</t>
  </si>
  <si>
    <t>25754128439 JOSE SARMIENTO</t>
  </si>
  <si>
    <t>1905467206</t>
  </si>
  <si>
    <t>1905467230</t>
  </si>
  <si>
    <t>1905467236</t>
  </si>
  <si>
    <t>25754144493 MARIA ORTIZ</t>
  </si>
  <si>
    <t>1905467255</t>
  </si>
  <si>
    <t>25754180349 EDWIN AGUDELO</t>
  </si>
  <si>
    <t>10020728782</t>
  </si>
  <si>
    <t>1905467262</t>
  </si>
  <si>
    <t>25754139506 KEVIN AGUILAR</t>
  </si>
  <si>
    <t>1905467269</t>
  </si>
  <si>
    <t>1905467274</t>
  </si>
  <si>
    <t>25754147939 DANIEL AGUILAR</t>
  </si>
  <si>
    <t>1905467286</t>
  </si>
  <si>
    <t>10020839646</t>
  </si>
  <si>
    <t>1905467305</t>
  </si>
  <si>
    <t>25754133668 KAREN VEGA</t>
  </si>
  <si>
    <t>10021336219</t>
  </si>
  <si>
    <t>1905467307</t>
  </si>
  <si>
    <t>25754136686 MARIA ALVAREZ</t>
  </si>
  <si>
    <t>1905467310</t>
  </si>
  <si>
    <t>ABONO 25754126033 NEYSER ORDOÑEZ</t>
  </si>
  <si>
    <t>MPS CUN-1798</t>
  </si>
  <si>
    <t>MPS CUN-1797</t>
  </si>
  <si>
    <t>2000400549</t>
  </si>
  <si>
    <t>2000400550</t>
  </si>
  <si>
    <t>1905340307</t>
  </si>
  <si>
    <t>2000423939</t>
  </si>
  <si>
    <t>47189433321 JUAN CANTILLO</t>
  </si>
  <si>
    <t>4718917011</t>
  </si>
  <si>
    <t>10010850113</t>
  </si>
  <si>
    <t>1905366266</t>
  </si>
  <si>
    <t>4726800202204 MARIA MORALES</t>
  </si>
  <si>
    <t>4726817011</t>
  </si>
  <si>
    <t>10020729233</t>
  </si>
  <si>
    <t>1905366276</t>
  </si>
  <si>
    <t>47555433771 KATTY RIVAS</t>
  </si>
  <si>
    <t>10020842111</t>
  </si>
  <si>
    <t>1905366579</t>
  </si>
  <si>
    <t>10021343981</t>
  </si>
  <si>
    <t>2000435755</t>
  </si>
  <si>
    <t>1905467300</t>
  </si>
  <si>
    <t>COMPENSACIÓN 378153 PAGO OCT 2020</t>
  </si>
  <si>
    <t>7662220011</t>
  </si>
  <si>
    <t>1905252126</t>
  </si>
  <si>
    <t>76622178676 JOHANY LEON</t>
  </si>
  <si>
    <t>MPS VAL-1291</t>
  </si>
  <si>
    <t>2000384909</t>
  </si>
  <si>
    <t>1905467131</t>
  </si>
  <si>
    <t>2000437138</t>
  </si>
  <si>
    <t>10010853699</t>
  </si>
  <si>
    <t>1905467295</t>
  </si>
  <si>
    <t>10021201437</t>
  </si>
  <si>
    <t>1905351052</t>
  </si>
  <si>
    <t>2000437314</t>
  </si>
  <si>
    <t>54385222375 YANELDA ROJAS</t>
  </si>
  <si>
    <t>1905467147</t>
  </si>
  <si>
    <t>ABONO COMP NOV 2020</t>
  </si>
  <si>
    <t>6819020011</t>
  </si>
  <si>
    <t>1905466228</t>
  </si>
  <si>
    <t>68001368350 TEODORA VARGAS</t>
  </si>
  <si>
    <t>20201210</t>
  </si>
  <si>
    <t>1905466229</t>
  </si>
  <si>
    <t>9011547335</t>
  </si>
  <si>
    <t>1905465232</t>
  </si>
  <si>
    <t>68190113838 DANEY LEON</t>
  </si>
  <si>
    <t>1905465238</t>
  </si>
  <si>
    <t>1905465245</t>
  </si>
  <si>
    <t>68217426477 DANNA CORREDOR</t>
  </si>
  <si>
    <t>1905465249</t>
  </si>
  <si>
    <t>68575375917 EILEN LUNA</t>
  </si>
  <si>
    <t>6857520011</t>
  </si>
  <si>
    <t>1905465251</t>
  </si>
  <si>
    <t>68001504042 MARIA VARGAS</t>
  </si>
  <si>
    <t>68689350812 MARYURY PEÑA</t>
  </si>
  <si>
    <t>MPS SAN-1802</t>
  </si>
  <si>
    <t>2000400554</t>
  </si>
  <si>
    <t>MPS SAN-1803</t>
  </si>
  <si>
    <t>2000400555</t>
  </si>
  <si>
    <t>1905467138</t>
  </si>
  <si>
    <t>2000445739</t>
  </si>
  <si>
    <t>1905467160</t>
  </si>
  <si>
    <t>SALD PEND X PAGAR FACT 3287976 EVENTO</t>
  </si>
  <si>
    <t>1905679893</t>
  </si>
  <si>
    <t>1905679890</t>
  </si>
  <si>
    <t>12011421181</t>
  </si>
  <si>
    <t>1905679897</t>
  </si>
  <si>
    <t>1905679900</t>
  </si>
  <si>
    <t>1905688664</t>
  </si>
  <si>
    <t>1905679938</t>
  </si>
  <si>
    <t>12011424050</t>
  </si>
  <si>
    <t>SAL FAC 3290171</t>
  </si>
  <si>
    <t>MPS SUC-1608</t>
  </si>
  <si>
    <t>2000439191</t>
  </si>
  <si>
    <t>SUCRE</t>
  </si>
  <si>
    <t>1905597123</t>
  </si>
  <si>
    <t>2000447545</t>
  </si>
  <si>
    <t>05120237050 SAMARA CERMEÑO</t>
  </si>
  <si>
    <t>12011413691</t>
  </si>
  <si>
    <t>MPS ANT-1606</t>
  </si>
  <si>
    <t>2000439189</t>
  </si>
  <si>
    <t>ANTIOQUIA</t>
  </si>
  <si>
    <t>1905855292</t>
  </si>
  <si>
    <t>2000447546</t>
  </si>
  <si>
    <t>76001667430 AXEL PINEDA</t>
  </si>
  <si>
    <t>12011410634</t>
  </si>
  <si>
    <t>1905855316</t>
  </si>
  <si>
    <t>MPS VAL-1609</t>
  </si>
  <si>
    <t>2000439192</t>
  </si>
  <si>
    <t>VALLE</t>
  </si>
  <si>
    <t>2000447548</t>
  </si>
  <si>
    <t>ACEPTA EPS GLOS FE 373988 23/10/2020 C</t>
  </si>
  <si>
    <t>GL-54555556083663</t>
  </si>
  <si>
    <t>ACEPTA EPS GLOS FE 3281562 23/11/2020 C</t>
  </si>
  <si>
    <t>GL-54555556083665</t>
  </si>
  <si>
    <t>2000447549</t>
  </si>
  <si>
    <t>1905475463</t>
  </si>
  <si>
    <t>68217091702 LEIDY BAUTISTA</t>
  </si>
  <si>
    <t>1905475576</t>
  </si>
  <si>
    <t>68211364406 LUIS CORREA</t>
  </si>
  <si>
    <t>6821120011</t>
  </si>
  <si>
    <t>1905475613</t>
  </si>
  <si>
    <t>68533406723 YERCY RUIZ</t>
  </si>
  <si>
    <t>6853320011</t>
  </si>
  <si>
    <t>1905475675</t>
  </si>
  <si>
    <t>68190002618 MARIA AGUDELO</t>
  </si>
  <si>
    <t>SALDO COMP NOV 2020</t>
  </si>
  <si>
    <t>SALD PEND X PAGAR FACT 3290171  EVENTO</t>
  </si>
  <si>
    <t>1905481800</t>
  </si>
  <si>
    <t>08758515372 ROBERTO JARABA</t>
  </si>
  <si>
    <t>10011515176</t>
  </si>
  <si>
    <t>1905481801</t>
  </si>
  <si>
    <t>08137488981 HECTOR NATERA</t>
  </si>
  <si>
    <t>813720011</t>
  </si>
  <si>
    <t>1905467248</t>
  </si>
  <si>
    <t>13001378886 YECENIA AMARANTO</t>
  </si>
  <si>
    <t>1300120011</t>
  </si>
  <si>
    <t>MPS BOL-1793</t>
  </si>
  <si>
    <t>MPS BOL-1283</t>
  </si>
  <si>
    <t>2000384901</t>
  </si>
  <si>
    <t>2000400545</t>
  </si>
  <si>
    <t>ACEPTA EPS GLOS FE 3281237 23/10/2020 C</t>
  </si>
  <si>
    <t>Dg-259261133339</t>
  </si>
  <si>
    <t>SALDO ACEPTA EPS GLOS FE 305445 09/06/2020 C</t>
  </si>
  <si>
    <t>2000447550</t>
  </si>
  <si>
    <t>SALDO 68001041526 EULICER BARRERA</t>
  </si>
  <si>
    <t>1905475702</t>
  </si>
  <si>
    <t>68167399614 YENNY PICO</t>
  </si>
  <si>
    <t>6816720011</t>
  </si>
  <si>
    <t>1905475705</t>
  </si>
  <si>
    <t>68572195450 JULY SUAREZ</t>
  </si>
  <si>
    <t>6857220011</t>
  </si>
  <si>
    <t>1905475747</t>
  </si>
  <si>
    <t>1905508757</t>
  </si>
  <si>
    <t>1905508775</t>
  </si>
  <si>
    <t>68498030676 CRISTIAN MAYORGA</t>
  </si>
  <si>
    <t>6849820011</t>
  </si>
  <si>
    <t>1905508778</t>
  </si>
  <si>
    <t>68276440320 BRAYAN VARGAS</t>
  </si>
  <si>
    <t>6827620011</t>
  </si>
  <si>
    <t>SALDO 378153 PAGO OCT 2020</t>
  </si>
  <si>
    <t>SALDO 25754126033 NEYSER ORDOÑEZ</t>
  </si>
  <si>
    <t>MPS BOY-1607</t>
  </si>
  <si>
    <t>MPS BOY-1794</t>
  </si>
  <si>
    <t>2000400546</t>
  </si>
  <si>
    <t>2000439190</t>
  </si>
  <si>
    <t>BOYACA</t>
  </si>
  <si>
    <t>ACEPTA EPS GLOS FE 305011 09/06/2020 C</t>
  </si>
  <si>
    <t>GL-159245933274</t>
  </si>
  <si>
    <t>ACEPTA EPS GLOS FE 3269788 09/06/2020 C</t>
  </si>
  <si>
    <t>GL-252243333266</t>
  </si>
  <si>
    <t>2000447551</t>
  </si>
  <si>
    <t>SALDO 68001297430 DORIS RODAS</t>
  </si>
  <si>
    <t>1905549288</t>
  </si>
  <si>
    <t>10020733053</t>
  </si>
  <si>
    <t>1905549257</t>
  </si>
  <si>
    <t>68217091579 YESSICA MURILLO</t>
  </si>
  <si>
    <t>10020840636</t>
  </si>
  <si>
    <t>1905549262</t>
  </si>
  <si>
    <t>1905549392</t>
  </si>
  <si>
    <t>10021338653</t>
  </si>
  <si>
    <t>1905549412</t>
  </si>
  <si>
    <t>ACEPTA EPS GLOS FE 3298358 23/10/2020 C</t>
  </si>
  <si>
    <t>GL-682218379330</t>
  </si>
  <si>
    <t>1905901944</t>
  </si>
  <si>
    <t>2000469582</t>
  </si>
  <si>
    <t>13468407002 NELEY MORENO</t>
  </si>
  <si>
    <t>1346820011</t>
  </si>
  <si>
    <t>10010855251</t>
  </si>
  <si>
    <t>1905901974</t>
  </si>
  <si>
    <t>13001504900 YAJAIRA LLERENA</t>
  </si>
  <si>
    <t>1905941059</t>
  </si>
  <si>
    <t>13433512726 SANDRA FIGUEROA</t>
  </si>
  <si>
    <t>1343317011</t>
  </si>
  <si>
    <t>10011512834</t>
  </si>
  <si>
    <t>1905921113</t>
  </si>
  <si>
    <t>15480000421 LUIS RODRIGUEZ</t>
  </si>
  <si>
    <t>12011422914</t>
  </si>
  <si>
    <t>MPS BOY-30</t>
  </si>
  <si>
    <t>1905946299</t>
  </si>
  <si>
    <t>9011545397</t>
  </si>
  <si>
    <t>1905958098</t>
  </si>
  <si>
    <t>9020959432</t>
  </si>
  <si>
    <t>1905933371</t>
  </si>
  <si>
    <t>9021012268</t>
  </si>
  <si>
    <t>1905955963</t>
  </si>
  <si>
    <t>13222389493 ARELIS PEREZ</t>
  </si>
  <si>
    <t>1322220011</t>
  </si>
  <si>
    <t>9100737436</t>
  </si>
  <si>
    <t>ACEPTACION GLOSA Gl-6892338375305</t>
  </si>
  <si>
    <t>ACEPTA EPS</t>
  </si>
  <si>
    <t>MPS BOL-29</t>
  </si>
  <si>
    <t>2000465805</t>
  </si>
  <si>
    <t>EPSS42-EVENTO   CARTERA SAP 19.02.2021</t>
  </si>
  <si>
    <t>BOLIVAR</t>
  </si>
  <si>
    <t>2000465806</t>
  </si>
  <si>
    <t>1906246849</t>
  </si>
  <si>
    <t>2000482243</t>
  </si>
  <si>
    <t>70508109619 ISCAR BARCHA</t>
  </si>
  <si>
    <t>2011417057</t>
  </si>
  <si>
    <t>1906281192</t>
  </si>
  <si>
    <t>88651866SUC1590</t>
  </si>
  <si>
    <t>2000477535</t>
  </si>
  <si>
    <t>ESSC24-EVENTO</t>
  </si>
  <si>
    <t>1906281203</t>
  </si>
  <si>
    <t>2000484419</t>
  </si>
  <si>
    <t>88651866ATL792</t>
  </si>
  <si>
    <t>2000476734</t>
  </si>
  <si>
    <t>1906281142</t>
  </si>
  <si>
    <t>2000484420</t>
  </si>
  <si>
    <t>25754125585 JAVIER CHAPARRO</t>
  </si>
  <si>
    <t>2011418090</t>
  </si>
  <si>
    <t>1906281211</t>
  </si>
  <si>
    <t>SALDO 70508205322 MIRLEDIS MARQUEZ</t>
  </si>
  <si>
    <t>88651866BOY1018</t>
  </si>
  <si>
    <t>2000476960</t>
  </si>
  <si>
    <t>2000484421</t>
  </si>
  <si>
    <t>SALDO 25754125585 JAVIER CHAPARRO</t>
  </si>
  <si>
    <t>1906281226</t>
  </si>
  <si>
    <t>88651866CUN1218</t>
  </si>
  <si>
    <t>2000477161</t>
  </si>
  <si>
    <t>CUNDINAMARCA</t>
  </si>
  <si>
    <t>1906622874</t>
  </si>
  <si>
    <t>2000508907</t>
  </si>
  <si>
    <t>3020938677</t>
  </si>
  <si>
    <t>91033209 CUN-79</t>
  </si>
  <si>
    <t>2000500568</t>
  </si>
  <si>
    <t>1906622887</t>
  </si>
  <si>
    <t>2000508908</t>
  </si>
  <si>
    <t>11001161851 KATERINE FERNANDEZ</t>
  </si>
  <si>
    <t>3020937819</t>
  </si>
  <si>
    <t>91033209 BOG-82</t>
  </si>
  <si>
    <t>2000500571</t>
  </si>
  <si>
    <t>BOGOTA</t>
  </si>
  <si>
    <t>1906416268</t>
  </si>
  <si>
    <t>2000508909</t>
  </si>
  <si>
    <t>08758592815 WILAIDY CARIDAD</t>
  </si>
  <si>
    <t>2011417437</t>
  </si>
  <si>
    <t>1906419649</t>
  </si>
  <si>
    <t>2011434252</t>
  </si>
  <si>
    <t>91033209 ATL-81</t>
  </si>
  <si>
    <t>2000500570</t>
  </si>
  <si>
    <t>91033209 NOR-80</t>
  </si>
  <si>
    <t>2000508910</t>
  </si>
  <si>
    <t>1906622861</t>
  </si>
  <si>
    <t>54001420388 EMILY RIVERA</t>
  </si>
  <si>
    <t>1906622864</t>
  </si>
  <si>
    <t>54001337673 JULIAN RIVERA</t>
  </si>
  <si>
    <t>54001337672 LUISA BAUTISTA</t>
  </si>
  <si>
    <t>2000500569</t>
  </si>
  <si>
    <t>NORTE DE SANTANDER</t>
  </si>
  <si>
    <t>1906678567</t>
  </si>
  <si>
    <t>2000529499</t>
  </si>
  <si>
    <t>54001368126 KELLY ZUÑIGA</t>
  </si>
  <si>
    <t>4051413367</t>
  </si>
  <si>
    <t>MPS NOR-1716</t>
  </si>
  <si>
    <t>2000513336</t>
  </si>
  <si>
    <t>ESS024-CARTERA EVENTO</t>
  </si>
  <si>
    <t>2000529500</t>
  </si>
  <si>
    <t>SALDO 08758592815 WILAIDY CARIDAD</t>
  </si>
  <si>
    <t>2000531065</t>
  </si>
  <si>
    <t>SALDO SALDO 08758592815 WILAIDY CARIDAD</t>
  </si>
  <si>
    <t>MPS SUC-1717</t>
  </si>
  <si>
    <t>2000513337</t>
  </si>
  <si>
    <t>1906872240</t>
  </si>
  <si>
    <t>2000556177</t>
  </si>
  <si>
    <t>4051414213</t>
  </si>
  <si>
    <t>MPS COR-1714</t>
  </si>
  <si>
    <t>2000513334</t>
  </si>
  <si>
    <t>CORDOBA</t>
  </si>
  <si>
    <t>1907107423</t>
  </si>
  <si>
    <t>2000556181</t>
  </si>
  <si>
    <t>23574165742 FRANCISCO AREVALO</t>
  </si>
  <si>
    <t>2357420011</t>
  </si>
  <si>
    <t>5111425341</t>
  </si>
  <si>
    <t>MPS COR-2159</t>
  </si>
  <si>
    <t>2000537125</t>
  </si>
  <si>
    <t>ESS024-EVENTO</t>
  </si>
  <si>
    <t>MPS CES-2046</t>
  </si>
  <si>
    <t>2000557969</t>
  </si>
  <si>
    <t>20400878867 JERSON HERNANDEZ</t>
  </si>
  <si>
    <t>2000537012</t>
  </si>
  <si>
    <t>CESAR</t>
  </si>
  <si>
    <t>1907019117</t>
  </si>
  <si>
    <t>2000558272</t>
  </si>
  <si>
    <t>4051417924</t>
  </si>
  <si>
    <t>MPS CUN-1715</t>
  </si>
  <si>
    <t>2000513335</t>
  </si>
  <si>
    <t>1907118881</t>
  </si>
  <si>
    <t>2000558273</t>
  </si>
  <si>
    <t>11001163917 BRIAN GARZON</t>
  </si>
  <si>
    <t>5111424656</t>
  </si>
  <si>
    <t>MPS BOG-1677</t>
  </si>
  <si>
    <t>2000536643</t>
  </si>
  <si>
    <t>1907053565</t>
  </si>
  <si>
    <t>2000558275</t>
  </si>
  <si>
    <t>68572000791 DEICY FAJARDO</t>
  </si>
  <si>
    <t>5111427182</t>
  </si>
  <si>
    <t>MPS SAN-2830</t>
  </si>
  <si>
    <t>2000537796</t>
  </si>
  <si>
    <t>SANTANDER</t>
  </si>
  <si>
    <t>2000613358</t>
  </si>
  <si>
    <t>1907570403</t>
  </si>
  <si>
    <t>47545460403 HAROLD HERRERA</t>
  </si>
  <si>
    <t>4754517011</t>
  </si>
  <si>
    <t>7071117451</t>
  </si>
  <si>
    <t>99707701 MAG372</t>
  </si>
  <si>
    <t>2000596540</t>
  </si>
  <si>
    <t>MAGDALENA</t>
  </si>
  <si>
    <t>2000630314</t>
  </si>
  <si>
    <t>08001623572 VICTORIA MALDONADO</t>
  </si>
  <si>
    <t>54001382854 GUADALUPE GUARIN</t>
  </si>
  <si>
    <t>99707701 ATL152</t>
  </si>
  <si>
    <t>2000596320</t>
  </si>
  <si>
    <t>1907398896</t>
  </si>
  <si>
    <t>2000635209</t>
  </si>
  <si>
    <t>05490558305 ANGGIE SUAREZ</t>
  </si>
  <si>
    <t>549020011</t>
  </si>
  <si>
    <t>5111425584</t>
  </si>
  <si>
    <t>1907398904</t>
  </si>
  <si>
    <t>MPS ANT-1416</t>
  </si>
  <si>
    <t>2000536381</t>
  </si>
  <si>
    <t>1907344068</t>
  </si>
  <si>
    <t>2000635211</t>
  </si>
  <si>
    <t>13430310345 MARGARETH MENDEZ</t>
  </si>
  <si>
    <t>1343020011</t>
  </si>
  <si>
    <t>4051418195</t>
  </si>
  <si>
    <t>MPS BOL-1713</t>
  </si>
  <si>
    <t>2000513333</t>
  </si>
  <si>
    <t>2000635214</t>
  </si>
  <si>
    <t>7041820011</t>
  </si>
  <si>
    <t>1906872227</t>
  </si>
  <si>
    <t>1906872236</t>
  </si>
  <si>
    <t>70418153752 CARLOS CONTRERAS</t>
  </si>
  <si>
    <t>1908044608</t>
  </si>
  <si>
    <t>2000635216</t>
  </si>
  <si>
    <t>1908044613</t>
  </si>
  <si>
    <t>1908044625</t>
  </si>
  <si>
    <t>1908044632</t>
  </si>
  <si>
    <t>1908044640</t>
  </si>
  <si>
    <t>1360749 SUC 313</t>
  </si>
  <si>
    <t>2000630861</t>
  </si>
  <si>
    <t>EVENTO</t>
  </si>
  <si>
    <t>1907240150</t>
  </si>
  <si>
    <t>2000635219</t>
  </si>
  <si>
    <t>54001431199 JARED GUERRERO</t>
  </si>
  <si>
    <t>5111427093</t>
  </si>
  <si>
    <t>MPS NOR-2628</t>
  </si>
  <si>
    <t>2000537594</t>
  </si>
  <si>
    <t>2000635220</t>
  </si>
  <si>
    <t>1908041919</t>
  </si>
  <si>
    <t>8031600682</t>
  </si>
  <si>
    <t>1360749 BOY 157</t>
  </si>
  <si>
    <t>2000630705</t>
  </si>
  <si>
    <t>2000635222</t>
  </si>
  <si>
    <t>1908044733</t>
  </si>
  <si>
    <t>25754180885 MARIA ZAPATA</t>
  </si>
  <si>
    <t>8060820907</t>
  </si>
  <si>
    <t>1360749 CUN 224</t>
  </si>
  <si>
    <t>2000630772</t>
  </si>
  <si>
    <t>1907440143</t>
  </si>
  <si>
    <t>2000635223</t>
  </si>
  <si>
    <t>2517520682 ALISSON GUTIERREZ</t>
  </si>
  <si>
    <t>2517520011</t>
  </si>
  <si>
    <t>5111428643</t>
  </si>
  <si>
    <t>1907440332</t>
  </si>
  <si>
    <t>MPS CUN-2238</t>
  </si>
  <si>
    <t>2000537204</t>
  </si>
  <si>
    <t>2000635285</t>
  </si>
  <si>
    <t>SALDO 25754180885 MARIA ZAPATA</t>
  </si>
  <si>
    <t>99707701 NOR378</t>
  </si>
  <si>
    <t>2000596546</t>
  </si>
  <si>
    <t>2000635286</t>
  </si>
  <si>
    <t>SALDO 54001382854 GUADALUPE GUARIN</t>
  </si>
  <si>
    <t>SALDO 15480000421 LUIS RODRIGUEZ</t>
  </si>
  <si>
    <t>1907771883</t>
  </si>
  <si>
    <t>8031600922</t>
  </si>
  <si>
    <t>1908216868</t>
  </si>
  <si>
    <t>2000666697</t>
  </si>
  <si>
    <t>54001400788 ARMANDO BAYONA</t>
  </si>
  <si>
    <t>9091145727</t>
  </si>
  <si>
    <t>1908164399</t>
  </si>
  <si>
    <t>54874487969 LUZ OLARTE</t>
  </si>
  <si>
    <t>5487420011</t>
  </si>
  <si>
    <t>9130802536</t>
  </si>
  <si>
    <t>MPS NOR 2830</t>
  </si>
  <si>
    <t>2000662918</t>
  </si>
  <si>
    <t>ESS024 EVENTO</t>
  </si>
  <si>
    <t>2000671142</t>
  </si>
  <si>
    <t>SALDO 47545460403 HAROLD HERRERA</t>
  </si>
  <si>
    <t>1908044604</t>
  </si>
  <si>
    <t>1908216943</t>
  </si>
  <si>
    <t>47001495789 GLORIA GUTIERREZ</t>
  </si>
  <si>
    <t>9091151540</t>
  </si>
  <si>
    <t>1908201555</t>
  </si>
  <si>
    <t>13001482807 WILLIAN CARRIAZO</t>
  </si>
  <si>
    <t>9130804086</t>
  </si>
  <si>
    <t>1908201573</t>
  </si>
  <si>
    <t>MPS MAG 2624</t>
  </si>
  <si>
    <t>2000662712</t>
  </si>
  <si>
    <t>1908359490</t>
  </si>
  <si>
    <t>2000673002</t>
  </si>
  <si>
    <t>76364638690 OTILIA PRADA</t>
  </si>
  <si>
    <t>7636420011</t>
  </si>
  <si>
    <t>9091152029</t>
  </si>
  <si>
    <t>MPS VAL 3297</t>
  </si>
  <si>
    <t>2000663387</t>
  </si>
  <si>
    <t>1908341762</t>
  </si>
  <si>
    <t>2000673709</t>
  </si>
  <si>
    <t>1100114075 PAOLA GONZALEZ</t>
  </si>
  <si>
    <t>9091146048</t>
  </si>
  <si>
    <t>MPS BOG 1691</t>
  </si>
  <si>
    <t>2000661776</t>
  </si>
  <si>
    <t>1908331165</t>
  </si>
  <si>
    <t>2000673710</t>
  </si>
  <si>
    <t>20228294769 DANEIRYS MACHADO</t>
  </si>
  <si>
    <t>2022820011</t>
  </si>
  <si>
    <t>9091154193</t>
  </si>
  <si>
    <t>MPS CES 2101</t>
  </si>
  <si>
    <t>2000662186</t>
  </si>
  <si>
    <t>1908332815</t>
  </si>
  <si>
    <t>2000673712</t>
  </si>
  <si>
    <t>05495634987 GLORIA GARCIA</t>
  </si>
  <si>
    <t>549520011</t>
  </si>
  <si>
    <t>9091150348</t>
  </si>
  <si>
    <t>MPS ANT 1364</t>
  </si>
  <si>
    <t>2000661448</t>
  </si>
  <si>
    <t>2000673731</t>
  </si>
  <si>
    <t>1908041931</t>
  </si>
  <si>
    <t>SALDO SALDO 15480000421 LUIS RODRIGUEZ</t>
  </si>
  <si>
    <t>SALDO SALDO 25754180885 MARIA ZAPATA</t>
  </si>
  <si>
    <t>1908393235</t>
  </si>
  <si>
    <t>2575423016 YULIANNIS GONZALEZ</t>
  </si>
  <si>
    <t>9091153133</t>
  </si>
  <si>
    <t>1908393159</t>
  </si>
  <si>
    <t>9130806737</t>
  </si>
  <si>
    <t>MPS CUN 2365</t>
  </si>
  <si>
    <t>2000662452</t>
  </si>
  <si>
    <t>1908588175</t>
  </si>
  <si>
    <t>2000702651</t>
  </si>
  <si>
    <t>66001730765 MARIA DUNDDEL</t>
  </si>
  <si>
    <t>6600120011</t>
  </si>
  <si>
    <t>9091151234</t>
  </si>
  <si>
    <t>MPS RIS 2864</t>
  </si>
  <si>
    <t>2000662952</t>
  </si>
  <si>
    <t>6600000000</t>
  </si>
  <si>
    <t>RISARALDA</t>
  </si>
  <si>
    <t>2000702652</t>
  </si>
  <si>
    <t>SALDO 13001482807 WILLIAN CARRIAZO</t>
  </si>
  <si>
    <t>1908453510</t>
  </si>
  <si>
    <t>47001403826 MAURICIO HERNANDEZ</t>
  </si>
  <si>
    <t>9130807473</t>
  </si>
  <si>
    <t>1908453526</t>
  </si>
  <si>
    <t>47001181024 NICOL HERNANDEZ</t>
  </si>
  <si>
    <t>MPS BOL 1858</t>
  </si>
  <si>
    <t>2000661943</t>
  </si>
  <si>
    <t>1908665093</t>
  </si>
  <si>
    <t>2000702653</t>
  </si>
  <si>
    <t>68572327991 FERNEY CASTELLANOS</t>
  </si>
  <si>
    <t>9130805880</t>
  </si>
  <si>
    <t>MPS SAN 2978</t>
  </si>
  <si>
    <t>2000663067</t>
  </si>
  <si>
    <t>2000816938</t>
  </si>
  <si>
    <t>1909666862</t>
  </si>
  <si>
    <t>4051416040</t>
  </si>
  <si>
    <t>1909106157</t>
  </si>
  <si>
    <t>13001430409 MAYELSY CABARCAS</t>
  </si>
  <si>
    <t>MPS BOL 1955</t>
  </si>
  <si>
    <t>2000803433</t>
  </si>
  <si>
    <t>EVENTO URGENCIA</t>
  </si>
  <si>
    <t>MPS NOR 1204</t>
  </si>
  <si>
    <t>2000818437</t>
  </si>
  <si>
    <t>54001362072 CARMEN PEREZ</t>
  </si>
  <si>
    <t>1909881573</t>
  </si>
  <si>
    <t>54001373373 MIRIAN FLOREZ</t>
  </si>
  <si>
    <t>SALDO 2517520682 ALISSON GUTIERREZ</t>
  </si>
  <si>
    <t>2000802682</t>
  </si>
  <si>
    <t>1908809070</t>
  </si>
  <si>
    <t>2000818521</t>
  </si>
  <si>
    <t>47460082049 RUTH MORENO</t>
  </si>
  <si>
    <t>4746017011</t>
  </si>
  <si>
    <t>11120944802</t>
  </si>
  <si>
    <t>1908778135</t>
  </si>
  <si>
    <t>70508236630 ALAINA MEJIA</t>
  </si>
  <si>
    <t>11120947673</t>
  </si>
  <si>
    <t>SALDO 23574165742 FRANCISCO AREVALO</t>
  </si>
  <si>
    <t>SALDO SALDO 13001482807 WILLIAN CARRIAZO</t>
  </si>
  <si>
    <t>MPS ANT 1765</t>
  </si>
  <si>
    <t>2000803243</t>
  </si>
  <si>
    <t>1909359765</t>
  </si>
  <si>
    <t>2000818523</t>
  </si>
  <si>
    <t>11120942633</t>
  </si>
  <si>
    <t>MPS ATL 1388</t>
  </si>
  <si>
    <t>2000802866</t>
  </si>
  <si>
    <t>1908994381</t>
  </si>
  <si>
    <t>2000818525</t>
  </si>
  <si>
    <t>11120949950</t>
  </si>
  <si>
    <t>1908991571</t>
  </si>
  <si>
    <t>11120950197</t>
  </si>
  <si>
    <t>08638535721 MARY VERGARA</t>
  </si>
  <si>
    <t>MPS COR 1866</t>
  </si>
  <si>
    <t>2000803344</t>
  </si>
  <si>
    <t>2000818528</t>
  </si>
  <si>
    <t>47001510124 NELSON MORA</t>
  </si>
  <si>
    <t>2000818530</t>
  </si>
  <si>
    <t>1909916297</t>
  </si>
  <si>
    <t>47720178670 SADAINER ROMERO</t>
  </si>
  <si>
    <t>3041350949</t>
  </si>
  <si>
    <t>MPS CUN 1572</t>
  </si>
  <si>
    <t>2000803050</t>
  </si>
  <si>
    <t>1910100449</t>
  </si>
  <si>
    <t>2000818531</t>
  </si>
  <si>
    <t>94001238481 CARLOS PANIAGUA</t>
  </si>
  <si>
    <t>9400120011</t>
  </si>
  <si>
    <t>3041423388</t>
  </si>
  <si>
    <t>MPS GUA 1981</t>
  </si>
  <si>
    <t>2000803459</t>
  </si>
  <si>
    <t>9400000000</t>
  </si>
  <si>
    <t>GUAINIA</t>
  </si>
  <si>
    <t>2000818535</t>
  </si>
  <si>
    <t>08421286842 YULIBETH PRENT</t>
  </si>
  <si>
    <t>08560501642 ANDRES PEREZ</t>
  </si>
  <si>
    <t>1909958254</t>
  </si>
  <si>
    <t>47545268756 ANYIS MORENO</t>
  </si>
  <si>
    <t>MPS SUC 1708</t>
  </si>
  <si>
    <t>2000803186</t>
  </si>
  <si>
    <t>2000818582</t>
  </si>
  <si>
    <t>SALDO 47460082049 RUTH MORENO</t>
  </si>
  <si>
    <t>1910133985</t>
  </si>
  <si>
    <t>13001021902 YIRA HURTADO</t>
  </si>
  <si>
    <t>3041419279</t>
  </si>
  <si>
    <t>2000818589</t>
  </si>
  <si>
    <t>SALDO 15204001243 DIANA LOPEZ</t>
  </si>
  <si>
    <t>MPS SAN 1401</t>
  </si>
  <si>
    <t>1910023991</t>
  </si>
  <si>
    <t>05490546454 ELIAS SUAREZ</t>
  </si>
  <si>
    <t>514720011</t>
  </si>
  <si>
    <t>3041343367</t>
  </si>
  <si>
    <t>1909983677</t>
  </si>
  <si>
    <t>1909959308</t>
  </si>
  <si>
    <t>23001168055 VALENTINA SOLANO</t>
  </si>
  <si>
    <t>2300120011</t>
  </si>
  <si>
    <t>3041347405</t>
  </si>
  <si>
    <t>SALDO 47720178670 SADAINER ROMERO</t>
  </si>
  <si>
    <t>1910062664</t>
  </si>
  <si>
    <t>70508070038 TAYS ESPINOSA</t>
  </si>
  <si>
    <t>3041351271</t>
  </si>
  <si>
    <t>1910023996</t>
  </si>
  <si>
    <t>05490552042 YULEYDIS CAMAÑO</t>
  </si>
  <si>
    <t>3041415337</t>
  </si>
  <si>
    <t>08758439888 GERLYS ORTIZ</t>
  </si>
  <si>
    <t>SALDO 13001021902 YIRA HURTADO</t>
  </si>
  <si>
    <t>1910072448</t>
  </si>
  <si>
    <t>20750959596 LEYDER SALAS</t>
  </si>
  <si>
    <t>2075020011</t>
  </si>
  <si>
    <t>3041422368</t>
  </si>
  <si>
    <t>08001456829 MAYERLIS ESCORCIA</t>
  </si>
  <si>
    <t>SALDO 08638535721 MARY VERGARA</t>
  </si>
  <si>
    <t>SALDO 47545268756 ANYIS MORENO</t>
  </si>
  <si>
    <t>2000802879</t>
  </si>
  <si>
    <t>MPS MAG 1198</t>
  </si>
  <si>
    <t>2000819024</t>
  </si>
  <si>
    <t>504220011</t>
  </si>
  <si>
    <t>1910171431</t>
  </si>
  <si>
    <t>54001501745 JEAN ARDILA</t>
  </si>
  <si>
    <t>3041346650</t>
  </si>
  <si>
    <t>1910171441</t>
  </si>
  <si>
    <t>1910171452</t>
  </si>
  <si>
    <t>1910171401</t>
  </si>
  <si>
    <t>3041421655</t>
  </si>
  <si>
    <t>1910171367</t>
  </si>
  <si>
    <t>3041441358</t>
  </si>
  <si>
    <t>1910171372</t>
  </si>
  <si>
    <t>1910171377</t>
  </si>
  <si>
    <t>47460265110 EDELIS MARTINEZ</t>
  </si>
  <si>
    <t>1910171382</t>
  </si>
  <si>
    <t>05042256672 NATALIA CUREQUIA</t>
  </si>
  <si>
    <t>2000802676</t>
  </si>
  <si>
    <t>2000845203</t>
  </si>
  <si>
    <t>1910272247</t>
  </si>
  <si>
    <t>68217091676 NELSON ROMERO</t>
  </si>
  <si>
    <t>3041351929</t>
  </si>
  <si>
    <t>MPS ANT-1632</t>
  </si>
  <si>
    <t>2000831638</t>
  </si>
  <si>
    <t>2000846155</t>
  </si>
  <si>
    <t>1910425340</t>
  </si>
  <si>
    <t>4012003839</t>
  </si>
  <si>
    <t>MPS SUC-1161</t>
  </si>
  <si>
    <t>2000831165</t>
  </si>
  <si>
    <t>MPS SUC-4259</t>
  </si>
  <si>
    <t>2000846159</t>
  </si>
  <si>
    <t>1910311922</t>
  </si>
  <si>
    <t>70508253615 JUAN TERRAZA</t>
  </si>
  <si>
    <t>3041445637</t>
  </si>
  <si>
    <t>2000834295</t>
  </si>
  <si>
    <t>EVENTO PORTABILIDAD</t>
  </si>
  <si>
    <t>2000846246</t>
  </si>
  <si>
    <t>1521820011</t>
  </si>
  <si>
    <t>SALDO 68217091676 NELSON ROMERO</t>
  </si>
  <si>
    <t>1910364928</t>
  </si>
  <si>
    <t>15218208394 JORGE BARRERA</t>
  </si>
  <si>
    <t>3041420706</t>
  </si>
  <si>
    <t>SALDO 70508090059 ALEXANDRA MENDOZA</t>
  </si>
  <si>
    <t>VALOR ACEPTADO POR EPS ACTA CONCILIACION 02/03/22</t>
  </si>
  <si>
    <t>ACTA CONCILIACION</t>
  </si>
  <si>
    <t>MPS BOL-2306</t>
  </si>
  <si>
    <t>2000832313</t>
  </si>
  <si>
    <t>2000847042</t>
  </si>
  <si>
    <t>1910272221</t>
  </si>
  <si>
    <t>68001517095 RAFAEL BERBESI</t>
  </si>
  <si>
    <t>2000847044</t>
  </si>
  <si>
    <t>6877320011</t>
  </si>
  <si>
    <t>SALDO 68001517095 RAFAEL BERBESI</t>
  </si>
  <si>
    <t>1910444854</t>
  </si>
  <si>
    <t>68773252296 LILIANA ARANGO</t>
  </si>
  <si>
    <t>4110733726</t>
  </si>
  <si>
    <t>MPS SAN-4102</t>
  </si>
  <si>
    <t>2000834138</t>
  </si>
  <si>
    <t>2000847045</t>
  </si>
  <si>
    <t>1910364947</t>
  </si>
  <si>
    <t>15001204580 DIANA TIBATA</t>
  </si>
  <si>
    <t>3041440969</t>
  </si>
  <si>
    <t>MPS BOY-2457</t>
  </si>
  <si>
    <t>2000832464</t>
  </si>
  <si>
    <t>2000847048</t>
  </si>
  <si>
    <t>1910444845</t>
  </si>
  <si>
    <t>81736183274 EDINSON SANCHEZ</t>
  </si>
  <si>
    <t>8173620011</t>
  </si>
  <si>
    <t>4110727125</t>
  </si>
  <si>
    <t>MPS ARA-1732</t>
  </si>
  <si>
    <t>2000831738</t>
  </si>
  <si>
    <t>ARAUCA</t>
  </si>
  <si>
    <t>2000847049</t>
  </si>
  <si>
    <t>1100000000</t>
  </si>
  <si>
    <t>1910415208</t>
  </si>
  <si>
    <t>4110732898</t>
  </si>
  <si>
    <t>MPS BOG-329</t>
  </si>
  <si>
    <t>2000830328</t>
  </si>
  <si>
    <t>2000847051</t>
  </si>
  <si>
    <t>1910455630</t>
  </si>
  <si>
    <t>254734986 MARIA DOTOR</t>
  </si>
  <si>
    <t>2547320011</t>
  </si>
  <si>
    <t>4110735168</t>
  </si>
  <si>
    <t>MPS CUN-702</t>
  </si>
  <si>
    <t>2000830702</t>
  </si>
  <si>
    <t>2000847052</t>
  </si>
  <si>
    <t>1910455570</t>
  </si>
  <si>
    <t>25754131997 DANIELA CHARRY</t>
  </si>
  <si>
    <t>MPS CUN-3119</t>
  </si>
  <si>
    <t>2000833128</t>
  </si>
  <si>
    <t>2000847056</t>
  </si>
  <si>
    <t>1910455590</t>
  </si>
  <si>
    <t>SALDO EVENTO PORTABILIDAD</t>
  </si>
  <si>
    <t>2000847060</t>
  </si>
  <si>
    <t>1910455542</t>
  </si>
  <si>
    <t>13430146596 MARIA REDONDO</t>
  </si>
  <si>
    <t>4011859791</t>
  </si>
  <si>
    <t>1910429814</t>
  </si>
  <si>
    <t>08001494597 AARON DIAZ</t>
  </si>
  <si>
    <t>4011932282</t>
  </si>
  <si>
    <t>1910344937</t>
  </si>
  <si>
    <t>980A6E77B39D1E35E053020213AC9B72 JHON GONZALEZ</t>
  </si>
  <si>
    <t>4040758281</t>
  </si>
  <si>
    <t>SALDO 81736183274 EDINSON SANCHEZ</t>
  </si>
  <si>
    <t>SALDO 11001161851 KATERINE FERNANDEZ</t>
  </si>
  <si>
    <t>1910455559</t>
  </si>
  <si>
    <t>1910455582</t>
  </si>
  <si>
    <t>SALDO 254734986 MARIA DOTOR</t>
  </si>
  <si>
    <t>SALDO 25754131997 DANIELA CHARRY</t>
  </si>
  <si>
    <t>2000847061</t>
  </si>
  <si>
    <t>SALDO 68773252296 LILIANA ARANGO</t>
  </si>
  <si>
    <t>1910455638</t>
  </si>
  <si>
    <t>MPS ATL-1966</t>
  </si>
  <si>
    <t>2000831972</t>
  </si>
  <si>
    <t>2000847063</t>
  </si>
  <si>
    <t>1910312036</t>
  </si>
  <si>
    <t>68217288817 LINA SALAZAR</t>
  </si>
  <si>
    <t>3041425142</t>
  </si>
  <si>
    <t>1910455666</t>
  </si>
  <si>
    <t>MPS BOY-2514</t>
  </si>
  <si>
    <t>2000832521</t>
  </si>
  <si>
    <t>2000847065</t>
  </si>
  <si>
    <t>1910364941</t>
  </si>
  <si>
    <t>SALDO 15001204580 DIANA TIBATA</t>
  </si>
  <si>
    <t>1910455645</t>
  </si>
  <si>
    <t>1910455657</t>
  </si>
  <si>
    <t>MPS SUC-4322</t>
  </si>
  <si>
    <t>2000834358</t>
  </si>
  <si>
    <t>2000847072</t>
  </si>
  <si>
    <t>SALDO 05042256672 NATALIA CUREQUIA</t>
  </si>
  <si>
    <t>MPS VAL-4615</t>
  </si>
  <si>
    <t>2000834652</t>
  </si>
  <si>
    <t>2000868619</t>
  </si>
  <si>
    <t>SALDO 15218208394 JORGE BARRERA</t>
  </si>
  <si>
    <t>21466310BOY222</t>
  </si>
  <si>
    <t>2000862668</t>
  </si>
  <si>
    <t>BOYACA EVENTO URGENCIA Subsidiado</t>
  </si>
  <si>
    <t>2000868620</t>
  </si>
  <si>
    <t>21458357 BOY337</t>
  </si>
  <si>
    <t>2000860771</t>
  </si>
  <si>
    <t>2000868621</t>
  </si>
  <si>
    <t>1910542778</t>
  </si>
  <si>
    <t>5061251112</t>
  </si>
  <si>
    <t>21458357 ANT992</t>
  </si>
  <si>
    <t>2000861428</t>
  </si>
  <si>
    <t>2000868622</t>
  </si>
  <si>
    <t>08001070118 EDNA ARIZA</t>
  </si>
  <si>
    <t>21458357 ATL128</t>
  </si>
  <si>
    <t>2000860562</t>
  </si>
  <si>
    <t>2000868623</t>
  </si>
  <si>
    <t>843620011</t>
  </si>
  <si>
    <t>1910503385</t>
  </si>
  <si>
    <t>08436658561 KENNER RAMIREZ</t>
  </si>
  <si>
    <t>1910672467</t>
  </si>
  <si>
    <t>08001633231 SEBASTIAN ANGARITA</t>
  </si>
  <si>
    <t>5061415262</t>
  </si>
  <si>
    <t>21458772 ATL1259</t>
  </si>
  <si>
    <t>2000861695</t>
  </si>
  <si>
    <t>2000868625</t>
  </si>
  <si>
    <t>1910577750</t>
  </si>
  <si>
    <t>5061420727</t>
  </si>
  <si>
    <t>1910671693</t>
  </si>
  <si>
    <t>21458357 BOG202</t>
  </si>
  <si>
    <t>2000860636</t>
  </si>
  <si>
    <t>2000868626</t>
  </si>
  <si>
    <t>1910671688</t>
  </si>
  <si>
    <t>1100117080 EMY GUZMAN</t>
  </si>
  <si>
    <t>5061247143</t>
  </si>
  <si>
    <t>1910671689</t>
  </si>
  <si>
    <t>110019077 JESSICA REYES</t>
  </si>
  <si>
    <t>1910671690</t>
  </si>
  <si>
    <t>1100110215 LIAN CAMACHO</t>
  </si>
  <si>
    <t>5061256475</t>
  </si>
  <si>
    <t>21458772 BOG1407</t>
  </si>
  <si>
    <t>2000861843</t>
  </si>
  <si>
    <t>2000868629</t>
  </si>
  <si>
    <t>1910484907</t>
  </si>
  <si>
    <t>SALDO SALDO 15218208394 JORGE BARRERA</t>
  </si>
  <si>
    <t>SALDO 08001070118 EDNA ARIZA</t>
  </si>
  <si>
    <t>SALDO 13430310345 MARGARETH MENDEZ</t>
  </si>
  <si>
    <t>SALDO SALDO 05042256672 NATALIA CUREQUIA</t>
  </si>
  <si>
    <t>SALDO SALDO 254734986 MARIA DOTOR</t>
  </si>
  <si>
    <t>SALDO 1100117080 EMY GUZMAN</t>
  </si>
  <si>
    <t>SALDO 05490546454 ELIAS SUAREZ</t>
  </si>
  <si>
    <t>SALDO 08001633231 SEBASTIAN ANGARITA</t>
  </si>
  <si>
    <t>1910679391</t>
  </si>
  <si>
    <t>68190045122 WILSON ARROYO</t>
  </si>
  <si>
    <t>5061459603</t>
  </si>
  <si>
    <t>21466489SAN1205</t>
  </si>
  <si>
    <t>2000863651</t>
  </si>
  <si>
    <t>SANTANDER EVENTO URGENCIA Subsidiado</t>
  </si>
  <si>
    <t>2000868630</t>
  </si>
  <si>
    <t>1910622221</t>
  </si>
  <si>
    <t>23162290978 JESUS ARANGO</t>
  </si>
  <si>
    <t>2316220011</t>
  </si>
  <si>
    <t>5061438390</t>
  </si>
  <si>
    <t>21458357 COR438</t>
  </si>
  <si>
    <t>2000860872</t>
  </si>
  <si>
    <t>2000868631</t>
  </si>
  <si>
    <t>1910687003</t>
  </si>
  <si>
    <t>25754134067 DILAN DIAZ</t>
  </si>
  <si>
    <t>6051908327</t>
  </si>
  <si>
    <t>21458357 CUN470</t>
  </si>
  <si>
    <t>2000860904</t>
  </si>
  <si>
    <t>2000868633</t>
  </si>
  <si>
    <t>1910513490</t>
  </si>
  <si>
    <t>54001494064 ALISSON GUARIN</t>
  </si>
  <si>
    <t>5061453169</t>
  </si>
  <si>
    <t>21458357 NOR607</t>
  </si>
  <si>
    <t>2000861041</t>
  </si>
  <si>
    <t>2000868634</t>
  </si>
  <si>
    <t>1910577807</t>
  </si>
  <si>
    <t>5061253471</t>
  </si>
  <si>
    <t>21466385GUA688</t>
  </si>
  <si>
    <t>2000863134</t>
  </si>
  <si>
    <t>GUAINIA EVENTO URGENCIA Subsidiado</t>
  </si>
  <si>
    <t>2000868638</t>
  </si>
  <si>
    <t>1910484883</t>
  </si>
  <si>
    <t>1910656196</t>
  </si>
  <si>
    <t>4110734239</t>
  </si>
  <si>
    <t>1910672491</t>
  </si>
  <si>
    <t>08436536744 YOHANDRA TUESCA</t>
  </si>
  <si>
    <t>1910671692</t>
  </si>
  <si>
    <t>9837A16D7230531AE053020213AC5437 KATERINE FERNAND</t>
  </si>
  <si>
    <t>5061451410</t>
  </si>
  <si>
    <t>1910513482</t>
  </si>
  <si>
    <t>54874474423 RAUL MEDINA</t>
  </si>
  <si>
    <t>1910497745</t>
  </si>
  <si>
    <t>70508301310 NEIDER LAMBRAÑO</t>
  </si>
  <si>
    <t>5061500788</t>
  </si>
  <si>
    <t>1910686999</t>
  </si>
  <si>
    <t>25899192321 EVA SIERRA</t>
  </si>
  <si>
    <t>6052015725</t>
  </si>
  <si>
    <t>1910687013</t>
  </si>
  <si>
    <t>1049825092 DANIEL ALTAMAR BARRIOS</t>
  </si>
  <si>
    <t>6061155854</t>
  </si>
  <si>
    <t>21466385NOR998</t>
  </si>
  <si>
    <t>2000863444</t>
  </si>
  <si>
    <t>NORTE DE SANTANDER EVENTO URGENCIA Subsidiado</t>
  </si>
  <si>
    <t>2000868639</t>
  </si>
  <si>
    <t>SALDO 94001238481 CARLOS PANIAGUA</t>
  </si>
  <si>
    <t>SALDO 23162290978 JESUS ARANGO</t>
  </si>
  <si>
    <t>SALDO 54001494064 ALISSON GUARIN</t>
  </si>
  <si>
    <t>SALDO 68190045122 WILSON ARROYO</t>
  </si>
  <si>
    <t>SALDO 25754134067 DILAN DIAZ</t>
  </si>
  <si>
    <t>SALDO 1049825092 DANIEL ALTAMAR BARRIOS</t>
  </si>
  <si>
    <t>21466489SUC1369</t>
  </si>
  <si>
    <t>2000863815</t>
  </si>
  <si>
    <t>SUCRE EVENTO URGENCIA Subsidiado</t>
  </si>
  <si>
    <t>MPS CUN -635</t>
  </si>
  <si>
    <t>MPS CUN -636</t>
  </si>
  <si>
    <t>MP ARA-345</t>
  </si>
  <si>
    <t>MP BOL-347</t>
  </si>
  <si>
    <t>MP CUN-348</t>
  </si>
  <si>
    <t>MP BOG-1282</t>
  </si>
  <si>
    <t xml:space="preserve">MPS MAG-1800       </t>
  </si>
  <si>
    <t>9.11.2020</t>
  </si>
  <si>
    <t xml:space="preserve"> ZV</t>
  </si>
  <si>
    <t xml:space="preserve"> 2000469582 S</t>
  </si>
  <si>
    <t xml:space="preserve">ALDO X LEGALIZAR CARTERA EVENTO NOV 2020                    </t>
  </si>
  <si>
    <t xml:space="preserve"> magdalena</t>
  </si>
  <si>
    <t>1910717205</t>
  </si>
  <si>
    <t>08421339899 NICOLL ARTEAGA</t>
  </si>
  <si>
    <t>5061245502</t>
  </si>
  <si>
    <t>1910717216</t>
  </si>
  <si>
    <t>08436570914 JONAIKELIS ORTIZ</t>
  </si>
  <si>
    <t>1910542791</t>
  </si>
  <si>
    <t>1910591309</t>
  </si>
  <si>
    <t>068E5E6D1A62F805B6E40DD327D6F616 JOHAN RUIZ</t>
  </si>
  <si>
    <t>5061254030</t>
  </si>
  <si>
    <t>1910497675</t>
  </si>
  <si>
    <t>70001286471 JUAN HERNANDEZ</t>
  </si>
  <si>
    <t>5061255240</t>
  </si>
  <si>
    <t>1910497700</t>
  </si>
  <si>
    <t>70508109615 JESUS RIVERO</t>
  </si>
  <si>
    <t>1910671691</t>
  </si>
  <si>
    <t>A62D5819F1349FB3FEAB2445A36C8168 MARIANA PACHECO</t>
  </si>
  <si>
    <t>1910513463</t>
  </si>
  <si>
    <t>54001400349 PAULA PINEDA</t>
  </si>
  <si>
    <t>1910679400</t>
  </si>
  <si>
    <t>68322352682 VIVIANA GUALDRON</t>
  </si>
  <si>
    <t>6832220011</t>
  </si>
  <si>
    <t>1910876557</t>
  </si>
  <si>
    <t>23079235722 DEINER AYALA</t>
  </si>
  <si>
    <t>2307920011</t>
  </si>
  <si>
    <t>1910772562</t>
  </si>
  <si>
    <t>6051942027</t>
  </si>
  <si>
    <t>1910772576</t>
  </si>
  <si>
    <t>1910772584</t>
  </si>
  <si>
    <t>70508198711 JHASSIR ORTEGA</t>
  </si>
  <si>
    <t>1910905558</t>
  </si>
  <si>
    <t>25754130858 WILSON GARCIA</t>
  </si>
  <si>
    <t>6051946026</t>
  </si>
  <si>
    <t>08001344152 WENDY OROZCO</t>
  </si>
  <si>
    <t>1910772524</t>
  </si>
  <si>
    <t>6052008779</t>
  </si>
  <si>
    <t>1910772550</t>
  </si>
  <si>
    <t>6052015394</t>
  </si>
  <si>
    <t>1910687000</t>
  </si>
  <si>
    <t>1910891085</t>
  </si>
  <si>
    <t>6052035397</t>
  </si>
  <si>
    <t>1910898983</t>
  </si>
  <si>
    <t>6052038644</t>
  </si>
  <si>
    <t>1910888858</t>
  </si>
  <si>
    <t>B44B8E558119DAF0D52AE06E26680B7E LORAINE FLEREZ</t>
  </si>
  <si>
    <t>863421011</t>
  </si>
  <si>
    <t>6052049652</t>
  </si>
  <si>
    <t>1910905523</t>
  </si>
  <si>
    <t>7154C89ED77573EC8B072029205C321C EMY GUZMAN</t>
  </si>
  <si>
    <t>6052050506</t>
  </si>
  <si>
    <t>1910686997</t>
  </si>
  <si>
    <t>70508130342 LEIDYS GARCIA</t>
  </si>
  <si>
    <t>6052053569</t>
  </si>
  <si>
    <t>1910686998</t>
  </si>
  <si>
    <t>1910876926</t>
  </si>
  <si>
    <t>6052055715</t>
  </si>
  <si>
    <t>1910876932</t>
  </si>
  <si>
    <t>23580131306 LUZ BERROCAL</t>
  </si>
  <si>
    <t>1910644967</t>
  </si>
  <si>
    <t>6052056046</t>
  </si>
  <si>
    <t>1910772638</t>
  </si>
  <si>
    <t>6052112120</t>
  </si>
  <si>
    <t>SALDO SALDO 1049825092 DANIEL ALTAMAR BARRIOS</t>
  </si>
  <si>
    <t>22675790 CUN -10</t>
  </si>
  <si>
    <t>2000869400</t>
  </si>
  <si>
    <t>ACUERDO DE PAGO NIT 900 PRIVADO</t>
  </si>
  <si>
    <t>2000879783</t>
  </si>
  <si>
    <t>2000879784</t>
  </si>
  <si>
    <t>Para Pago</t>
  </si>
  <si>
    <t>Cancelada</t>
  </si>
  <si>
    <t>Num Factura</t>
  </si>
  <si>
    <t>Valor</t>
  </si>
  <si>
    <t>Sucursal</t>
  </si>
  <si>
    <t>Nit Prestador</t>
  </si>
  <si>
    <t>Nombre Prestador</t>
  </si>
  <si>
    <t>Cod Acreedor</t>
  </si>
  <si>
    <t>Nat Jur</t>
  </si>
  <si>
    <t>Sub Factura</t>
  </si>
  <si>
    <t>Total Factura</t>
  </si>
  <si>
    <t>Modalidad Contable</t>
  </si>
  <si>
    <t>Fecha Factura</t>
  </si>
  <si>
    <t>Fecha Ingreso</t>
  </si>
  <si>
    <t>Fecha Egreso</t>
  </si>
  <si>
    <t>Fecha Auditoria</t>
  </si>
  <si>
    <t>Carnet</t>
  </si>
  <si>
    <t>Nombre Afiliado</t>
  </si>
  <si>
    <t>Orden</t>
  </si>
  <si>
    <t>Numero Autorizacion</t>
  </si>
  <si>
    <t>Valor Autorizacion</t>
  </si>
  <si>
    <t>Fecha Recibido</t>
  </si>
  <si>
    <t>Fecha_Rec Contable</t>
  </si>
  <si>
    <t>Ambito</t>
  </si>
  <si>
    <t>Auditada</t>
  </si>
  <si>
    <t>Verificada Auditada</t>
  </si>
  <si>
    <t>Usuario Verifica Auditada</t>
  </si>
  <si>
    <t>Num Doc SAP</t>
  </si>
  <si>
    <t>Devoluciones</t>
  </si>
  <si>
    <t>Remision</t>
  </si>
  <si>
    <t>Total Glosa</t>
  </si>
  <si>
    <t>Cod Glosa Inicial</t>
  </si>
  <si>
    <t>Valor Poss</t>
  </si>
  <si>
    <t>Valor No Poss</t>
  </si>
  <si>
    <t>Valor Tutela</t>
  </si>
  <si>
    <t>Valor CTC</t>
  </si>
  <si>
    <t>Alto Costo</t>
  </si>
  <si>
    <t>Py P</t>
  </si>
  <si>
    <t>Justificacion</t>
  </si>
  <si>
    <t>Codigo Barras</t>
  </si>
  <si>
    <t>Cuota Moderadora</t>
  </si>
  <si>
    <t>Plan Factura</t>
  </si>
  <si>
    <t>Cordoba</t>
  </si>
  <si>
    <t>860023878</t>
  </si>
  <si>
    <t>HOSPITAL DIVINO SALVADOR DE SOPO</t>
  </si>
  <si>
    <t>582</t>
  </si>
  <si>
    <t>Publica</t>
  </si>
  <si>
    <t>2158992</t>
  </si>
  <si>
    <t>23001176488</t>
  </si>
  <si>
    <t>EGLA ROSA GOMEZ SANCHEZ</t>
  </si>
  <si>
    <t>CO2300120011</t>
  </si>
  <si>
    <t/>
  </si>
  <si>
    <t>Urgencias</t>
  </si>
  <si>
    <t>Si</t>
  </si>
  <si>
    <t>No</t>
  </si>
  <si>
    <t>10011517494</t>
  </si>
  <si>
    <t>Poss</t>
  </si>
  <si>
    <t>2010011517169765</t>
  </si>
  <si>
    <t>POS</t>
  </si>
  <si>
    <t>Boyaca</t>
  </si>
  <si>
    <t>3250923</t>
  </si>
  <si>
    <t>15533088700</t>
  </si>
  <si>
    <t>SAMUEL ALEJANDRO FERNANDEZ SOTABAN</t>
  </si>
  <si>
    <t>CO1553320011</t>
  </si>
  <si>
    <t>Ambulatorio</t>
  </si>
  <si>
    <t>4041350758</t>
  </si>
  <si>
    <t>2204041350219738</t>
  </si>
  <si>
    <t>Norte de Santander</t>
  </si>
  <si>
    <t>3276890</t>
  </si>
  <si>
    <t>222</t>
  </si>
  <si>
    <t xml:space="preserve">   </t>
  </si>
  <si>
    <t>-1</t>
  </si>
  <si>
    <t>No Especificado</t>
  </si>
  <si>
    <t>7051635065</t>
  </si>
  <si>
    <t>2207051635491328</t>
  </si>
  <si>
    <t>Atlantico</t>
  </si>
  <si>
    <t>3277159</t>
  </si>
  <si>
    <t>7051539695</t>
  </si>
  <si>
    <t>2207051539412516</t>
  </si>
  <si>
    <t>Magdalena</t>
  </si>
  <si>
    <t>3277463</t>
  </si>
  <si>
    <t>7051633388</t>
  </si>
  <si>
    <t>2207051634015319</t>
  </si>
  <si>
    <t>3277563</t>
  </si>
  <si>
    <t>7051552838</t>
  </si>
  <si>
    <t>2207051552078110</t>
  </si>
  <si>
    <t>3278080</t>
  </si>
  <si>
    <t>2207051552087535</t>
  </si>
  <si>
    <t>Santander</t>
  </si>
  <si>
    <t>3278136</t>
  </si>
  <si>
    <t>68211364406</t>
  </si>
  <si>
    <t>LUIS ESGAR CORREA CACERES</t>
  </si>
  <si>
    <t>CO6821120011</t>
  </si>
  <si>
    <t>7051637506</t>
  </si>
  <si>
    <t>GL-6821733112057</t>
  </si>
  <si>
    <t>2207051638009784</t>
  </si>
  <si>
    <t>Antioquia</t>
  </si>
  <si>
    <t>3278328</t>
  </si>
  <si>
    <t>05120441211</t>
  </si>
  <si>
    <t>CONSUELO JANETH RICARDO SUCERQUIA</t>
  </si>
  <si>
    <t>CO0512020011</t>
  </si>
  <si>
    <t>04509313</t>
  </si>
  <si>
    <t>7051536831</t>
  </si>
  <si>
    <t>2207051536403656</t>
  </si>
  <si>
    <t>3278641</t>
  </si>
  <si>
    <t>04538245</t>
  </si>
  <si>
    <t>2207051536464552</t>
  </si>
  <si>
    <t>Sucre</t>
  </si>
  <si>
    <t>3278681</t>
  </si>
  <si>
    <t>980A6E77CAD91E35E053020213AC9B72</t>
  </si>
  <si>
    <t>04548836</t>
  </si>
  <si>
    <t>7051639731</t>
  </si>
  <si>
    <t>2207051639283611</t>
  </si>
  <si>
    <t>3278682</t>
  </si>
  <si>
    <t>2207051539423209</t>
  </si>
  <si>
    <t>3280092</t>
  </si>
  <si>
    <t>980A6E8390F91E35E053020213AC9B72</t>
  </si>
  <si>
    <t>04377680</t>
  </si>
  <si>
    <t>7051632366</t>
  </si>
  <si>
    <t>2207051632402859</t>
  </si>
  <si>
    <t>Bolivar</t>
  </si>
  <si>
    <t>3280098</t>
  </si>
  <si>
    <t>7051546773</t>
  </si>
  <si>
    <t>2207051546203360</t>
  </si>
  <si>
    <t>3280595</t>
  </si>
  <si>
    <t>23079235722</t>
  </si>
  <si>
    <t>DEINER DAVID AYALA CUELLO</t>
  </si>
  <si>
    <t>CO2307920011</t>
  </si>
  <si>
    <t>04659266</t>
  </si>
  <si>
    <t>2207051632411184</t>
  </si>
  <si>
    <t>3280641</t>
  </si>
  <si>
    <t>15442171839</t>
  </si>
  <si>
    <t>JOSE ELIECER VILLAMIL VALBUENA</t>
  </si>
  <si>
    <t>CO1544220011</t>
  </si>
  <si>
    <t>04668427</t>
  </si>
  <si>
    <t>7051548959</t>
  </si>
  <si>
    <t>2207051549046453</t>
  </si>
  <si>
    <t>3287095</t>
  </si>
  <si>
    <t>23580131306</t>
  </si>
  <si>
    <t xml:space="preserve">LUZ YANETH BERROCAL </t>
  </si>
  <si>
    <t>CO2358020011</t>
  </si>
  <si>
    <t>10021341279</t>
  </si>
  <si>
    <t>2010021342069931</t>
  </si>
  <si>
    <t>3293142</t>
  </si>
  <si>
    <t>9809D5335A8C8145E053020213AC9A64</t>
  </si>
  <si>
    <t>YAJAIRA  LLERENA GUTIERREZ</t>
  </si>
  <si>
    <t>CO1300120011</t>
  </si>
  <si>
    <t>6052013307</t>
  </si>
  <si>
    <t>2206052013346607</t>
  </si>
  <si>
    <t>3295352</t>
  </si>
  <si>
    <t>15466096479</t>
  </si>
  <si>
    <t>MARIA ALBINA OJEDA DE MONTAÑEZ</t>
  </si>
  <si>
    <t>CO1546620011</t>
  </si>
  <si>
    <t>05871156</t>
  </si>
  <si>
    <t>6051925058</t>
  </si>
  <si>
    <t>2206051925417851</t>
  </si>
  <si>
    <t>Cesar</t>
  </si>
  <si>
    <t>369242</t>
  </si>
  <si>
    <t>7051603431</t>
  </si>
  <si>
    <t>2207051603473294</t>
  </si>
  <si>
    <t>369750</t>
  </si>
  <si>
    <t>2207051635501425</t>
  </si>
  <si>
    <t>369921</t>
  </si>
  <si>
    <t>15681170972</t>
  </si>
  <si>
    <t>JOSE LEONARDO TORRES RAMOS</t>
  </si>
  <si>
    <t>CO1568120011</t>
  </si>
  <si>
    <t>04512744</t>
  </si>
  <si>
    <t>2207051549056042</t>
  </si>
  <si>
    <t>370340</t>
  </si>
  <si>
    <t>70708192610</t>
  </si>
  <si>
    <t>NUBIA ESTELA SALAZAR CHAVEZ</t>
  </si>
  <si>
    <t>CO7070820011</t>
  </si>
  <si>
    <t>23100710</t>
  </si>
  <si>
    <t>2207051639386050</t>
  </si>
  <si>
    <t>370869</t>
  </si>
  <si>
    <t>54001428397</t>
  </si>
  <si>
    <t>ROSALBA MARIA OSPINO OROZCO</t>
  </si>
  <si>
    <t>CO5400120011</t>
  </si>
  <si>
    <t>04536367</t>
  </si>
  <si>
    <t>Hospitalario</t>
  </si>
  <si>
    <t>GL-5492349361504</t>
  </si>
  <si>
    <t>2207051635512435</t>
  </si>
  <si>
    <t>370884</t>
  </si>
  <si>
    <t>2207051552097356</t>
  </si>
  <si>
    <t>370971</t>
  </si>
  <si>
    <t>68773000266</t>
  </si>
  <si>
    <t>DIEGO HERNANDO BAREÑO BURGOS</t>
  </si>
  <si>
    <t>CO6877320011</t>
  </si>
  <si>
    <t>4580390</t>
  </si>
  <si>
    <t>2207051638020402</t>
  </si>
  <si>
    <t>371326</t>
  </si>
  <si>
    <t>11001165755</t>
  </si>
  <si>
    <t>JAZMIN ANGELICA CADENA PARDO</t>
  </si>
  <si>
    <t>CO1100120011</t>
  </si>
  <si>
    <t>04593802</t>
  </si>
  <si>
    <t>7051541564</t>
  </si>
  <si>
    <t>2207051541181102</t>
  </si>
  <si>
    <t>372145</t>
  </si>
  <si>
    <t>2207051552109292</t>
  </si>
  <si>
    <t>379351</t>
  </si>
  <si>
    <t>68217249067</t>
  </si>
  <si>
    <t>MARIA MAGDALENA PIRACON MEJIA</t>
  </si>
  <si>
    <t>CO6821720011</t>
  </si>
  <si>
    <t>05206372</t>
  </si>
  <si>
    <t>6052006565</t>
  </si>
  <si>
    <t>2206052006418025</t>
  </si>
  <si>
    <t>379651</t>
  </si>
  <si>
    <t>23574165742</t>
  </si>
  <si>
    <t>FRANCISCO JOSE AREVALO ALVAREZ</t>
  </si>
  <si>
    <t>CO2357420011</t>
  </si>
  <si>
    <t>2010021342017969</t>
  </si>
  <si>
    <t>383874</t>
  </si>
  <si>
    <t>Dg-682218379384</t>
  </si>
  <si>
    <t>2010010847057251</t>
  </si>
  <si>
    <t>CA2211751</t>
  </si>
  <si>
    <t>980A6E7DA5B01E35E053020213AC9B72</t>
  </si>
  <si>
    <t>VALERIN YOFANY BORDA LOPEZ</t>
  </si>
  <si>
    <t>CO1520420011</t>
  </si>
  <si>
    <t>5061427284</t>
  </si>
  <si>
    <t>2205061428005679</t>
  </si>
  <si>
    <t>CA2212830</t>
  </si>
  <si>
    <t>980A584AF68D07DCE053020213AC12BE</t>
  </si>
  <si>
    <t>VICTOR FLAMINIO BELTRAN URREA</t>
  </si>
  <si>
    <t>20404177</t>
  </si>
  <si>
    <t>2205061420091521</t>
  </si>
  <si>
    <t>CA2220245</t>
  </si>
  <si>
    <t>1E42D6C769DA4974B3B6E1D818970E6C</t>
  </si>
  <si>
    <t>YILBER ALBERTO MOLANO GARCIA</t>
  </si>
  <si>
    <t>CO2526920011</t>
  </si>
  <si>
    <t>7011321652</t>
  </si>
  <si>
    <t>2207011321526531</t>
  </si>
  <si>
    <t>CA2220892</t>
  </si>
  <si>
    <t>7011326521</t>
  </si>
  <si>
    <t>2207011326376875</t>
  </si>
  <si>
    <t>SO466921</t>
  </si>
  <si>
    <t>11001162848</t>
  </si>
  <si>
    <t>DARY YAMILI ROMERO CAMACHO</t>
  </si>
  <si>
    <t>18822189</t>
  </si>
  <si>
    <t>3041418695</t>
  </si>
  <si>
    <t>2203041418104634</t>
  </si>
  <si>
    <t>SO475366</t>
  </si>
  <si>
    <t>15533214662</t>
  </si>
  <si>
    <t>MARIA ELISETH TARACHE GARCIA</t>
  </si>
  <si>
    <t>2205061429409453</t>
  </si>
  <si>
    <t>SO484059</t>
  </si>
  <si>
    <t>8600694611557F4E97126106FB5C0D48</t>
  </si>
  <si>
    <t>AUDIS YUSNEIS GONZALEZ ORTEGA</t>
  </si>
  <si>
    <t>CO1322220011</t>
  </si>
  <si>
    <t>6052051770</t>
  </si>
  <si>
    <t>2206052051521305</t>
  </si>
  <si>
    <t>SO484355</t>
  </si>
  <si>
    <t>13001367326</t>
  </si>
  <si>
    <t>JEISON DAVID RIVERO ALTAMIRANDA</t>
  </si>
  <si>
    <t>2206052051535352</t>
  </si>
  <si>
    <t>SO484717</t>
  </si>
  <si>
    <t>1C46F88615566FCAF2D285ABEF7EE5BA</t>
  </si>
  <si>
    <t>MARLON SANTIAGO ALEMAN SAIZ</t>
  </si>
  <si>
    <t>CO1546920011</t>
  </si>
  <si>
    <t>21619293</t>
  </si>
  <si>
    <t>6052052598</t>
  </si>
  <si>
    <t>2206052052469620</t>
  </si>
  <si>
    <t>SO484842</t>
  </si>
  <si>
    <t>A07811B4CA96FB554F7B83C02764C267</t>
  </si>
  <si>
    <t>LEONARDO ALFONSO TRIANA VILLAMIZAR</t>
  </si>
  <si>
    <t>CO6827620011</t>
  </si>
  <si>
    <t>21640392</t>
  </si>
  <si>
    <t>6052057213</t>
  </si>
  <si>
    <t>2206052057490284</t>
  </si>
  <si>
    <t>SO485219</t>
  </si>
  <si>
    <t>F3BCB56D044DB7D586E80426DDDC1429</t>
  </si>
  <si>
    <t>SAMARA  CAMAÑO HERNANDEZ</t>
  </si>
  <si>
    <t>CO0549020011</t>
  </si>
  <si>
    <t>21678975</t>
  </si>
  <si>
    <t>6052049850</t>
  </si>
  <si>
    <t>2206052049055941</t>
  </si>
  <si>
    <t>SO485443</t>
  </si>
  <si>
    <t>980A6E5CE2301E35E053020213AC9B72</t>
  </si>
  <si>
    <t>VIVIANA PAHOLA GUALDRON SANCHEZ</t>
  </si>
  <si>
    <t>CO6832220011</t>
  </si>
  <si>
    <t>2206052057501695</t>
  </si>
  <si>
    <t>SO486429</t>
  </si>
  <si>
    <t>42A7E4EF97EAD18CDB7B9CB0352755F9</t>
  </si>
  <si>
    <t>CARLOS ANDRES ACEVEDO HERNANDEZ</t>
  </si>
  <si>
    <t>CO8500122011</t>
  </si>
  <si>
    <t>21702507</t>
  </si>
  <si>
    <t>6052054448</t>
  </si>
  <si>
    <t>2206052054431699</t>
  </si>
  <si>
    <t>SO488666</t>
  </si>
  <si>
    <t>F81794B56FE0B118B2181921093CD779</t>
  </si>
  <si>
    <t>EMILYS SOFIA RODRIGUEZ TORRES</t>
  </si>
  <si>
    <t>22308577</t>
  </si>
  <si>
    <t>7011319760</t>
  </si>
  <si>
    <t>2207011319277623</t>
  </si>
  <si>
    <t>SO489346</t>
  </si>
  <si>
    <t>15681206271</t>
  </si>
  <si>
    <t>JOSE GREGORIO PORRAS LOPEZ</t>
  </si>
  <si>
    <t>22351026</t>
  </si>
  <si>
    <t>7011320061</t>
  </si>
  <si>
    <t>2207011320473814</t>
  </si>
  <si>
    <t>SO489750</t>
  </si>
  <si>
    <t>13440563938</t>
  </si>
  <si>
    <t>JESUS MANUEL ARIAS BAÑOS</t>
  </si>
  <si>
    <t>CO1344020011</t>
  </si>
  <si>
    <t>22491802</t>
  </si>
  <si>
    <t>2207011319287296</t>
  </si>
  <si>
    <t>SO489794</t>
  </si>
  <si>
    <t>980A5B542CB50B37E053020213AC5675</t>
  </si>
  <si>
    <t>LILIANA  CASTILLO MARIN</t>
  </si>
  <si>
    <t>7011316776</t>
  </si>
  <si>
    <t>2207011316104138</t>
  </si>
  <si>
    <t>SO489990</t>
  </si>
  <si>
    <t>980A6E6A84BC1E35E053020213AC9B72</t>
  </si>
  <si>
    <t>JOSE ARMANDO CORREA AVILEZ</t>
  </si>
  <si>
    <t>CO2335020011</t>
  </si>
  <si>
    <t>22528805</t>
  </si>
  <si>
    <t>7011325429</t>
  </si>
  <si>
    <t>2207011325335659</t>
  </si>
  <si>
    <t>SO490569</t>
  </si>
  <si>
    <t>2207011316124360</t>
  </si>
  <si>
    <t>SO490723</t>
  </si>
  <si>
    <t>7011317976</t>
  </si>
  <si>
    <t>2207011317589240</t>
  </si>
  <si>
    <t>SO490914</t>
  </si>
  <si>
    <t>2207011326382401</t>
  </si>
  <si>
    <t>SO491381</t>
  </si>
  <si>
    <t>2207011316138708</t>
  </si>
  <si>
    <t>SO492984</t>
  </si>
  <si>
    <t>980A6E65A0981E35E053020213AC9B72</t>
  </si>
  <si>
    <t>23001670</t>
  </si>
  <si>
    <t>2207011319299672</t>
  </si>
  <si>
    <t>SO493212</t>
  </si>
  <si>
    <t>980A6E68544C1E35E053020213AC9B72</t>
  </si>
  <si>
    <t>DANIEL GUILLERMO PEREZ FLORES</t>
  </si>
  <si>
    <t>CO1343020011</t>
  </si>
  <si>
    <t>23026967</t>
  </si>
  <si>
    <t>2207011319330878</t>
  </si>
  <si>
    <t>SO493237</t>
  </si>
  <si>
    <t>70508301310</t>
  </si>
  <si>
    <t>NEIDER LUIS LAMBRAÑO BLANCO</t>
  </si>
  <si>
    <t>CO7050820011</t>
  </si>
  <si>
    <t>23046688</t>
  </si>
  <si>
    <t>7011327420</t>
  </si>
  <si>
    <t>2207011327309708</t>
  </si>
  <si>
    <t>SO493475</t>
  </si>
  <si>
    <t>2207011317597257</t>
  </si>
  <si>
    <t>SO493635</t>
  </si>
  <si>
    <t>23162290978</t>
  </si>
  <si>
    <t>JESUS DAVID ARANGO QUINTERO</t>
  </si>
  <si>
    <t>CO2316220011</t>
  </si>
  <si>
    <t>23106881</t>
  </si>
  <si>
    <t>2207011325342370</t>
  </si>
  <si>
    <t>SO494013</t>
  </si>
  <si>
    <t>2207011326391811</t>
  </si>
  <si>
    <t>En Proceso de Auditoria</t>
  </si>
  <si>
    <t>COD_DEVOLUCION</t>
  </si>
  <si>
    <t>FECHA_DEVOLUCION</t>
  </si>
  <si>
    <t>FECHA_LLEGADA_APLISALUD</t>
  </si>
  <si>
    <t>IPS</t>
  </si>
  <si>
    <t>NOMBRE</t>
  </si>
  <si>
    <t>MOTIVO_ESPECIFICO</t>
  </si>
  <si>
    <t>DESCRIPCION</t>
  </si>
  <si>
    <t>OBSERVACIONES</t>
  </si>
  <si>
    <t>DF-13211523115</t>
  </si>
  <si>
    <t>10/05/2018 12:00:00 a. m.</t>
  </si>
  <si>
    <t>HOSPITAL DIVINO SALVADOR</t>
  </si>
  <si>
    <t>PEREZ MACIAS OSIRIS JOHANA</t>
  </si>
  <si>
    <t>Usuario o servicio correspondiente a otro plan responsable</t>
  </si>
  <si>
    <t>Falta de competencia para el pago  Se procede a devolver la factura ya que toda atención realizada desde el 1 de Noviembre de 2017 hacia adelante serán facturadas con el Nit nuevo de COOSALUD EPS que es 900226715-3 y las atenciones de Octubre hacia atrás con el Nit antiguo por motivo de cambio de razón social. Por favor corregir Nit.</t>
  </si>
  <si>
    <t>DF-151392343</t>
  </si>
  <si>
    <t>27/02/2014 12:00:00 a. m.</t>
  </si>
  <si>
    <t>7/02/2014 12:00:00 a. m.</t>
  </si>
  <si>
    <t>Lopez Cruz Jeimi Paola</t>
  </si>
  <si>
    <t>USUARIO NO AFLIADO A COOSALUD EN EL MOMENTO DE PRESTADO EL SERVICIO.SE ANEXA REPORTE DE FOSYGA. SE DEVEUVLE FACTURA CON TODOS SUS SOPORTESEL CODIGO Y/O LA AUTORIZACION ESTA SUJETA A VALIDACION DE DERECHOS. AL CUMPLIMIENTO D EL A COBERTURA DEL CONTRATO Y PERTINENCIA MEDICA POR PARTE DEL PRESTADOR DE LO CONTRARIO. NO TENDRA VALIDEZ Y SERÁ OBJETADA Y/O GLOSADA: DECRETO 4747 DEL 2207 Y RESOLUCIÓN 3047 DEL 21008FECHA DE ACTIVO PACIENTE EN COOSALUD SEGUN CERTIFICADO DE COOSALUD 09-09-2013 Y FECHA DE ATENCION SEGUN HC 07-09-2013</t>
  </si>
  <si>
    <t>DF-68260245</t>
  </si>
  <si>
    <t>29/11/2011 12:00:00 a. m.</t>
  </si>
  <si>
    <t xml:space="preserve">Santos Muñoz Janeth </t>
  </si>
  <si>
    <t>SE DEVUELVE FACTURA PACIENTE NO SE ENCONTRABA AFILIADO A COOSALUD EN LA FECHA DE ATENCION 27/04/2009. SE ANEXA REPORTE ASEGURAMIENTO.</t>
  </si>
  <si>
    <t>DF-6846821336</t>
  </si>
  <si>
    <t>1/07/2014 12:00:00 a. m.</t>
  </si>
  <si>
    <t>Arenas Gomez Isabel Cristina</t>
  </si>
  <si>
    <t>Se hace devolución de la facura No. T3125381 por valor de $87.450 correspondiente a la atención del dia 12/02/2014 del la paciente SINDY YOMARI MEDINA PINEDA ya que el afiliado no se encuentra en la base de datos de COOSALUD EPS-S. Se evidencia que dicho usuario se encuantra afiliado a SALUDCOOP desde el dia 20/01/2014. Favor facturar a dicha EPS-S quien es la responsable del pago de los servicios prestados. Anexo certificado del Fosyga.</t>
  </si>
  <si>
    <t>DF-6846822820</t>
  </si>
  <si>
    <t>8/08/2016 12:00:00 a. m.</t>
  </si>
  <si>
    <t>15/07/2016 12:00:00 a. m.</t>
  </si>
  <si>
    <t>Se hace devolución de la factura No. S202933 por valor de $ 254.748 correspondiente a la atención del día 01/06/2016 del  paciente EDGAR ALBERTO LEAL MORALES  identificada con CC  1090479917 ya que el afiliado no se encuentra en la base de datos de COOSALUD EPS-S. Se evidencia que dicho usuario se encuentra afiliado a NUEVA EPS SA desde el dia 01/06/2016. Favor facturar a dicha EPS-S quien es la responsable del pago de los servicios prestados. Anexo certificado del Fosyga y maestro compensado el el cual se observa que paciento cotizo los días del mes de Junio. Cabe aclarar que esta factura no cuenta con ningun proceso administrativo ya que no cumple con los requisitos para su radicación.</t>
  </si>
  <si>
    <t>DF-7045321</t>
  </si>
  <si>
    <t>6/09/2011 12:00:00 a. m.</t>
  </si>
  <si>
    <t>Benedetti Camacho Julio Cesar</t>
  </si>
  <si>
    <t>Adjunto estamos haciedo devolucion de factura de usuario que para la fecha de atenciòn estaba compensando en la EPS FAMISANAR LTDA. por lo que corresponde a este asegurador asumir los costos de la prestaciòn del servicio. se anexa soporte de fosyga donde se comprueba lo pertinente.</t>
  </si>
  <si>
    <t>DF-76227021087</t>
  </si>
  <si>
    <t>14/06/2018 12:00:00 a. m.</t>
  </si>
  <si>
    <t>Marin Sanchez Lorena Marcela</t>
  </si>
  <si>
    <t>Se realiza devolucion ya que el usuario se encuentra activo para la eps Sura desde la fecha 19/09/2017. atencion prestada por la ips 03/10/2017. por tanto el paciente ya se encontraba inactivo para coosalud.</t>
  </si>
  <si>
    <t>DF-059249521782</t>
  </si>
  <si>
    <t>17/05/2016 12:00:00 a. m.</t>
  </si>
  <si>
    <t xml:space="preserve">Guzman Cardenas Jefferson </t>
  </si>
  <si>
    <t>Autorización principal no existe o no corresponde al prestador del servicio de salud</t>
  </si>
  <si>
    <t xml:space="preserve">Se hace devolucion de la cuenta ya que no anexan la   autorizacion emitida por la EPS  correspondiente a la atencion .Por favor realizar las respectivas correcciones y una vez subsane enviar para continuar con el proceso de auditoria  </t>
  </si>
  <si>
    <t>DF-059249521783</t>
  </si>
  <si>
    <t>DF-059249522189</t>
  </si>
  <si>
    <t>11/07/2016 12:00:00 a. m.</t>
  </si>
  <si>
    <t>Se hace devolucion de la cuenta ya que no se evidencia el codigo de urgencias favor corregir y enviar nuevamente para radicar</t>
  </si>
  <si>
    <t>DF-1513923187</t>
  </si>
  <si>
    <t>10/05/2017 12:00:00 a. m.</t>
  </si>
  <si>
    <t>9/05/2017 12:00:00 a. m.</t>
  </si>
  <si>
    <t>No Se Anexa Autorización De Servicio Prestado. Se Devuelve Factura Con Todos Sus SoportesFavor solicitar la autorización en físico en el área de autorizaciones de Coosalud EPS. al correo mtenza@coosalud.com. Cualquier información comunicarse a los teléfonos 7 40 88 98 y 7 40 89 04Estas causas administrativas de devolución subsanarlas con el director de salud jefe Rene Espitia al correo wespitia@coosalud.com</t>
  </si>
  <si>
    <t>DF-059232327709</t>
  </si>
  <si>
    <t>4/09/2017 12:00:00 a. m.</t>
  </si>
  <si>
    <t xml:space="preserve">SOTO CARDONA XIMENA </t>
  </si>
  <si>
    <t>Informe atención inicial de urgencias</t>
  </si>
  <si>
    <t>Se hace deolucion de la cuenta ya que no se evidencia el respectivo anexo tecnico que valide la atencion inicial de urgencias</t>
  </si>
  <si>
    <t>DF-059232323644</t>
  </si>
  <si>
    <t>1/06/2015 12:00:00 a. m.</t>
  </si>
  <si>
    <t>Factura no cumple requisitos legales</t>
  </si>
  <si>
    <t xml:space="preserve">Se hace devolucion de la cuenta ya que los archivos internos del RIPS presentan inconsistencia en el valor factura.Verificar que todos los campos esten bien diligenciados.Por favor realizar las respectivas correcciones y una vez subsane enviar para continuar con el proceso de Radicacion.                               </t>
  </si>
  <si>
    <t>DF-059232323646</t>
  </si>
  <si>
    <t>Se hace devolución la cuenta . ya que en el medio magnetico de la atencion (RIPS) No se evidencia el numero de factura de venta que están presentando.Por favor realizar las respectivas correcciones y una vez subsane enviar para continuar con el proceso de Radicacion.</t>
  </si>
  <si>
    <t>DF-059232327400</t>
  </si>
  <si>
    <t>30/03/2017 12:00:00 a. m.</t>
  </si>
  <si>
    <t>Se hace devolucion de la cuenta ya que no adjuntan el prefijo al medio magnetico de atencion RIPS..</t>
  </si>
  <si>
    <t>DF-059232327401</t>
  </si>
  <si>
    <t>DF-08208722915</t>
  </si>
  <si>
    <t>26/02/2018 12:00:00 a. m.</t>
  </si>
  <si>
    <t>Aguaslimpias Marchena Gregoria  Mercedes</t>
  </si>
  <si>
    <t xml:space="preserve">Se hace  devolución de la factura con todos sus soportes .debido a que esta atención corresponde  al mes de ENERO 2018  debe ser facturada con la nueva razón social (COOSALUD PROMOTORA DE SALUD S.A NIT 900.226.715-3). Una vez subsanada esta devolución lo invitamos a radicar nuevamente esta factura del 1 al 10 de cada mes con sus RIPS  para cumplir con el debido proceso de auditoría y tramite contable se agradece solucionar el inconveniente antes  mencionado. </t>
  </si>
  <si>
    <t>DF-08924472560</t>
  </si>
  <si>
    <t>5/08/2015 12:00:00 a. m.</t>
  </si>
  <si>
    <t>3/07/2015 12:00:00 a. m.</t>
  </si>
  <si>
    <t>Torres Racedo Daniel Emilio</t>
  </si>
  <si>
    <t xml:space="preserve">REALIZO DEVOLUCION DE LA SIGUIENTE FACTURA DEBIDO A QUE NO CUENTA CON LOS ANEXOS TECNICOS DE URGENCIA EL CUAL ES REQUISITO INDISPENSABLE PARA SU RADICACION . AGRADECEMOS DE ANTEMANO SUBSANAR EL MOTIVO Y ENVIAR NUEVAMENTE PARA QUE ESTA PUEDA SER RADICADA . </t>
  </si>
  <si>
    <t>DF-08924472569</t>
  </si>
  <si>
    <t xml:space="preserve">REALIZO DEVOLUCION DE LA SIGUIENTE FACTURA PORQUE NO CUENTA CON LOS ANEXOS TECNICOS DE URGENCIA EL CUAL ES REUISITO PARA QUE ESTA PUEDA CURSAR SU PROCESO. AGRADECEMOS DE ANTEMANO SUBSANAR EL MOTIVO Y ENVIAR NUEVAMENTE . </t>
  </si>
  <si>
    <t>DF-08924852282</t>
  </si>
  <si>
    <t>10/07/2015 12:00:00 a. m.</t>
  </si>
  <si>
    <t>6/06/2015 12:00:00 a. m.</t>
  </si>
  <si>
    <t>Salom De Castro Martha  Lucia</t>
  </si>
  <si>
    <t>Se realiza devolución de la factura con sus respectivos soportes. debido a que no tiene anexo técnico Nº2 de la atención del usuario y reporte de la linea 018000. Es de notar que una vez subsanado este inconveniente la factura debe ser presentadas con su RIPS  para cumplir con el debido proceso de auditoría y tramite contable se agradece solucionar el inconveniente mencionado</t>
  </si>
  <si>
    <t>DF-1322092140</t>
  </si>
  <si>
    <t>7/07/2015 12:00:00 a. m.</t>
  </si>
  <si>
    <t>20/06/2015 12:00:00 a. m.</t>
  </si>
  <si>
    <t xml:space="preserve">valdelamar villadiego mabel </t>
  </si>
  <si>
    <t>SOPORTES ILEGIBLES</t>
  </si>
  <si>
    <t>DF-4748021253</t>
  </si>
  <si>
    <t>11/07/2014 12:00:00 a. m.</t>
  </si>
  <si>
    <t>10/07/2014 12:00:00 a. m.</t>
  </si>
  <si>
    <t>POZUELO SIERRA DINA LUZ</t>
  </si>
  <si>
    <t xml:space="preserve">SE HACE DEVOLUCION DE LA FACTURA POR ERROR EN EL ARCHIVO AF DE LOS RISP CORREGIR Y ENVIAR PARA SU RESPECTIVO TRAMITE CONTABLE. </t>
  </si>
  <si>
    <t>DF-6846823130</t>
  </si>
  <si>
    <t>21/12/2016 12:00:00 a. m.</t>
  </si>
  <si>
    <t>10/12/2016 12:00:00 a. m.</t>
  </si>
  <si>
    <t>Se hace devolución de la factura No. S221200 por valor de $ 1.269.300 correspondiente a la atención del día 17/10/2016 del paciente HIJO DE LEYDY CHAVEZ ya que no envian certificado de nacido vivo para poder registrarla en la base de datos de COOSALUD EPS y de acuerdo con el  Decreto 780 de mayo 6 de 2016 Artículo 2.1.3.12 Cuando el prestador de servicios de salud no comunique a la EPS el certificado de nacido vivo. no tendrá derecho a cobrar los servicios suministrados al menor hasta la fecha en que efectúe la comunicación.Es de notar que una vez subsanado este inconveniente la factura debe ser presentada junto con  los Registros Individuales de Prestación de Servicios ( RIPS ). en el tiempo de radicación que aplica del 01 al 20 de cada mes</t>
  </si>
  <si>
    <t>DF-6846825025</t>
  </si>
  <si>
    <t>1/03/2018 12:00:00 a. m.</t>
  </si>
  <si>
    <t xml:space="preserve">Se hace devolución de factura N° S277369 por valor de $ 54.050 correspondiente a la atención del día 02/01/2018 del paciente EDUIN ALEXIS BAREÑO BURGOS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</si>
  <si>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DF-6846825026</t>
  </si>
  <si>
    <t xml:space="preserve">Se hace devolución de factura N° T3212324 por valor de $ 144.300 correspondiente a la atención del día 05/01/2018 de la paciente YENIFER ESPERANZA MERCHAN GONZALEZ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</si>
  <si>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DF-6846825027</t>
  </si>
  <si>
    <t xml:space="preserve">Se hace devolución de factura N° T3210041 por valor de $ 54.250 correspondiente a la atención del día 26/11/2017 de la paciente LIBEIDY DANYELA ARDILA GARCIA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</si>
  <si>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DF-76219121620</t>
  </si>
  <si>
    <t>24/05/2014 12:00:00 a. m.</t>
  </si>
  <si>
    <t>20/05/2014 12:00:00 a. m.</t>
  </si>
  <si>
    <t>Lopez Bedoya Oscar Esteban</t>
  </si>
  <si>
    <t xml:space="preserve">Se hace respectiva devolución de las facturas ya que estas a partir del mes de Marzo del año en curso  deben de venir de la siguiente manera. las facturas ambulatorias deben de venir con su respectiva orden de servicio (Autorización). las urgencias deben de venir reportadas a través de la línea 018000 se debe evidenciar código legible. nombre de quien autoriza y además agregar el Anexo 2 con su  soporte de envío al correo linea018000@coosalud.com    y su respectiva trazabilidad Res 3047 y las hospitalizaciones también deben de venir  con su anexo 3 con su respectiva evidencia y trazabilidad enviada al correo linea018000@coosalud.com. Y anexo a eso deben de venir con su respectiva orden de servicio (Autorización) automatizada y original por Coosalud EPSS (Así la fecha de atención sea posterior a marzo.  Por lo anterior deberán dirigirse a las oficinas mas cercanas de Coosalud para la realizacion de dicho procedimiento. </t>
  </si>
  <si>
    <t>DF-76219121621</t>
  </si>
  <si>
    <t>DF-76924152129</t>
  </si>
  <si>
    <t>21/03/2017 12:00:00 a. m.</t>
  </si>
  <si>
    <t>Muñoz Velasco Maryin Tatiana</t>
  </si>
  <si>
    <t>Se hace devolucion de las facturas ya que al momento de validar RIPS se observan inconsistencias. ya que su valor no coincide con el total de la cuenta de cobro. Por tal motivo no puede seguir con el proceso de radicacion.</t>
  </si>
  <si>
    <t>DF-76924152130</t>
  </si>
  <si>
    <t>DF-13211532936</t>
  </si>
  <si>
    <t>2/03/2018 12:00:00 a. m.</t>
  </si>
  <si>
    <t>DF-13211532937</t>
  </si>
  <si>
    <t>DF-13211532938</t>
  </si>
  <si>
    <t>DF-13211532939</t>
  </si>
  <si>
    <t>DF-13211532940</t>
  </si>
  <si>
    <t>DF-13211532941</t>
  </si>
  <si>
    <t>DF-15211533116</t>
  </si>
  <si>
    <t>DF-15211533117</t>
  </si>
  <si>
    <t>DF-1552735512</t>
  </si>
  <si>
    <t>19/04/2021 12:00:00 a. m.</t>
  </si>
  <si>
    <t>5/04/2021 12:00:00 a. m.</t>
  </si>
  <si>
    <t>LOPEZ ARANGO SANDRA CECILIA</t>
  </si>
  <si>
    <t xml:space="preserve"> Se hace devolución total de la factura SO408251. dado que el usuario se encontraba INACTIVO para  la fecha de los servicios  prestados el dia  16/10/2020. se valida en adres y se evidencia que el usuario pertenece  a la IPS FAMISANAR . por ende el cobro no corresponde a Coosalud.</t>
  </si>
  <si>
    <t>DF-155555567331290</t>
  </si>
  <si>
    <t>18/04/2022 12:00:00 a. m.</t>
  </si>
  <si>
    <t>1/04/2022 12:00:00 a. m.</t>
  </si>
  <si>
    <t xml:space="preserve">Suarez Tous Jean  Carlos </t>
  </si>
  <si>
    <t>Se efectua devolucion de la factura. ya que el usuario para la fecha de atencion se encuentra inactivo en la base de datos de cooslaud.</t>
  </si>
  <si>
    <t>DF-209229334336</t>
  </si>
  <si>
    <t>20/12/2018 12:00:00 a. m.</t>
  </si>
  <si>
    <t>10/12/2018 12:00:00 a. m.</t>
  </si>
  <si>
    <t>MARTINEZ LIDUEÑAS DEYBISON SMITH</t>
  </si>
  <si>
    <t>Se hace devolución administrativa. la fecha de atención no puede ser inferior a la fecha de afiliación del paciente. Según base de datos de Cooslaud EPS usuaria se encuentra activa desde el 03/12/2018 y la atención fue el 02/10/2018. se sugiere notificar la situación formalmente  a la EPS_AREA DE ASEGURAMIENTO.  para dar tramite a la cuenta.</t>
  </si>
  <si>
    <t>DF-2339934318</t>
  </si>
  <si>
    <t>23/01/2019 12:00:00 a. m.</t>
  </si>
  <si>
    <t>15/01/2019 12:00:00 a. m.</t>
  </si>
  <si>
    <t>Vergara Gomez Edgar Uriel</t>
  </si>
  <si>
    <t>Se hace devolución de la cuenta por valor de $ 53.389 ya que el paciente MArlidis Patricia CAraballo Carriazo con CC Nº 1.003.289.969 no se encuentra inactivo en la base de datos de EPS-S COOSALUD desde el día 27 de septiembre de 2016 y la atención fue prestada en el 25 de Octubre de 2018.Por favor comunicarse con el área de aseguramiento de la EPS-S COOSALUD.</t>
  </si>
  <si>
    <t>DF-2522433949</t>
  </si>
  <si>
    <t>30/11/2019 12:00:00 a. m.</t>
  </si>
  <si>
    <t>6/11/2019 12:00:00 a. m.</t>
  </si>
  <si>
    <t>BARRIOS DURAN JORGE LUIS</t>
  </si>
  <si>
    <t>Se realiza devolución de la factura N° 3272204. expedida por la IPS el día 29/09/2019. por valor de $ 58.027. correspondiente a la atención de DILAN ESTEBAN DIAZ LOAIZA. RC 1077092478. debido a que este usuario no registra  como activo en la base de datos de los usuarios afiliados a la EPS COOSALUD para la fecha de atención. desde el 01 de junio de 2019.</t>
  </si>
  <si>
    <t>DF-257654326731703</t>
  </si>
  <si>
    <t>20/05/2022 12:00:00 a. m.</t>
  </si>
  <si>
    <t>6/05/2022 12:00:00 a. m.</t>
  </si>
  <si>
    <t xml:space="preserve">Montes Diaz Conguer  David </t>
  </si>
  <si>
    <t>Se realiza devolución de la factura. ya que se evidencia que el usuario nose encuentra activo en la base de datos de coosalud se solicita ala ips realizar tramites de afiliacion ala EPS  desde el dia de la atencion  para continuar con el respectivo proceso de auditoria Una vez subsanado el motivo de la devolución. se solicita a la IPS radicar nuevamente en el portal de aplistaff para continuar con su respectivo proceso.-</t>
  </si>
  <si>
    <t>DF-25765434403624</t>
  </si>
  <si>
    <t>4/10/2021 12:00:00 a. m.</t>
  </si>
  <si>
    <t>7/09/2021 12:00:00 a. m.</t>
  </si>
  <si>
    <t xml:space="preserve">Ortiz Caballero Sandra  Johanna </t>
  </si>
  <si>
    <t xml:space="preserve">se hace devolucion. verificando soportes anexos para la prestacion del servicio 05/03/2020 el usuario aparece inactivo.  segun  adres esta activo con otra EPS (FAMISANAR) por tanto no se reconoce atencion. </t>
  </si>
  <si>
    <t>DF-25926113770</t>
  </si>
  <si>
    <t>9/10/2020 12:00:00 a. m.</t>
  </si>
  <si>
    <t xml:space="preserve">perea cordoba veronica </t>
  </si>
  <si>
    <t>Se hace devolución total de la factura N 3291434. dado que el usuario se encontraba INACTIVO para los servicios prestados al paciente el  05/03/2020. se verifica en el Adres y efectivamente el paciente se encuentra afiliado a la EPS FAMISANAR desde el 01/03/2020. para la fecha de atención. el paciente se encontraba inactivo en Coosalud. por ende. el pago corresponde a la EPS antes mencionada.</t>
  </si>
  <si>
    <t>DF-68211533114</t>
  </si>
  <si>
    <t>Falta de competencia para el pago  Usuario no pertenece a La Base de Datos de COOSALUD EPS. pertenece a A.R.S. CONVIDA. por favor dirigir pago a EPS correspondiente. anexo reporte fosyga para su verificacion.</t>
  </si>
  <si>
    <t>DF-6846836927</t>
  </si>
  <si>
    <t>26/07/2019 12:00:00 a. m.</t>
  </si>
  <si>
    <t xml:space="preserve">Falta de competencia para el pago  Se hace devolución de la factura No. 3256064 por valor de $ 260.409 correspondiente a la atención del día 06/05/2019 de la paciente ANGIE XIMENA MUÑOZ MORALES identificado (a) con CC 1095946033 ya que el afiliado no se encuentra en la base de datos de COOSALUD EPS-S. Se evidencia que dicho usuario para la fecha de la atención se encontraba activo en FAMISANAR ( fecha de afiliación 01/05/2019 ).Favor facturar a dicha EPS-S quien es la responsable del pago de los servicios prestados. Anexo certificado del ADRES. Certificación de Coosalud E.P.S S.A y Pago-Restituciones por Afiliado (  Periodo  restituido Mayo 2019 . por lo anterior no es posible realizar reconocimiento de paciente ya que finalmente no fue compensado U.P.C a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</si>
  <si>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DF-689247738103</t>
  </si>
  <si>
    <t>29/06/2022 12:00:00 a. m.</t>
  </si>
  <si>
    <t>5/06/2022 12:00:00 a. m.</t>
  </si>
  <si>
    <t xml:space="preserve">Ariza Gelvez Araceli </t>
  </si>
  <si>
    <t>Se realiza devolucion de la factura. servicio corresponde a accidente de transito. segun historia clinica : paciente sufre accidente de transito en claidad de conductor de camion siendo invadida su via por camion. por tanto evento no corresponde a la eps. debe ser recobrado a la aseguradora correspondiente</t>
  </si>
  <si>
    <t>DF-70926973175</t>
  </si>
  <si>
    <t>31/08/2018 12:00:00 a. m.</t>
  </si>
  <si>
    <t>Hernandez Pineda Yoiner Jose</t>
  </si>
  <si>
    <t>No pertinente. no se considera urgencia debio direcionarse a primer nivel como consulta prioritaria por medicina general</t>
  </si>
  <si>
    <t>DF-085555569232544</t>
  </si>
  <si>
    <t>10/03/2022 12:00:00 a. m.</t>
  </si>
  <si>
    <t>4/03/2022 12:00:00 a. m.</t>
  </si>
  <si>
    <t xml:space="preserve">Polo  Padilla Keyla  </t>
  </si>
  <si>
    <t xml:space="preserve">Se realiza devolucion de factura y todos sus anexos debido que una vez finalizado el proceso que auditoria se evidencia que no se encuentra reportado el servicio en la plataforma Dynamicoos. es indispensable que el servicio se encuentre reportado para el pago de la factura. Lo invitamos a subsanar y volver a radicar en los tiempos estipulados por la Eps. </t>
  </si>
  <si>
    <t>DF-150683648</t>
  </si>
  <si>
    <t>29/05/2018 12:00:00 a. m.</t>
  </si>
  <si>
    <t>Cuchivaguen Quiroz Maria Esperanza</t>
  </si>
  <si>
    <t>Se hace devolucion factura por valor de $ 949.335. correspondiente a la prestacion de servicios del paciente DANILO SAENZ. ya que no anexan autorizacion en fisico expedida por Cosoalud par la fecha de 11 de diciembre dec 2017 a 12d e diciembre de 2017. interncion dos dias. Una vez se subsane motivo de devolucion radicar nuevamente a eps para tramite de auditoria</t>
  </si>
  <si>
    <t>DF-150683675</t>
  </si>
  <si>
    <t>17/09/2018 12:00:00 a. m.</t>
  </si>
  <si>
    <t xml:space="preserve">Se hace devolucion de factura. segun historial 018000. se hace negacion de servicios posteriores a la urgencia. se debe iniciar proceso de referencia. solo se reconocera la atencion inicial de urgencias. facturar de forma iondependiente estos servicios para tramite correspondiente </t>
  </si>
  <si>
    <t>DF-159246733454</t>
  </si>
  <si>
    <t>11/10/2018 12:00:00 a. m.</t>
  </si>
  <si>
    <t>Bustamante Daza Angie Katherine</t>
  </si>
  <si>
    <t>Se hace devolucion de factura. segun historial 018000. se hace negacion de servicios posteriores a la urgencia. se debe iniciar proceso de referencia. solo se reconocera la atencion inicial de urgencias. facturar de forma iondependiente estos servicios para tramite correspondiente</t>
  </si>
  <si>
    <t>DF-2522433948</t>
  </si>
  <si>
    <t>Se  hace devolución de la factura N 3270016. previa verificación en bases de datos de Dymanicos. no se evidencia código de urgencias. para la atención del 12 de septiembre de 2019. la IPS adjunto el código de autorización 04098088. fue para la atención del 10 de septiembre de 2019. Resolución 3047 de 2008.</t>
  </si>
  <si>
    <t>DF-2522433950</t>
  </si>
  <si>
    <t>Se  hace devolución de la factura N 3267720. previa verificación en bases de datos de Dymanicos. no se evidencia código de urgencias. para la atención del 20 de agosto de 2019. la IPS adjunto el código de autorización 04003846. fue para la atención del 26 de agosto de 2019. Resolución 3047 de 2008.</t>
  </si>
  <si>
    <t>DF-25926113729</t>
  </si>
  <si>
    <t>22/09/2020 12:00:00 a. m.</t>
  </si>
  <si>
    <t xml:space="preserve">Se hace devolución total de la factura. se verifica en Dynamicoos y  se evidencia que. en el numero de autorizacion 04766014. estan autorizando otro servicio que no corresponde al solicitado. dicho requisito es necesario para su respectivo tramite.Una vez subsanado el motivo de devolución. la factura se debe presentar nuevamente ante APLISTAFF. </t>
  </si>
  <si>
    <t>DF-9493077317008</t>
  </si>
  <si>
    <t>13/09/2021 12:00:00 a. m.</t>
  </si>
  <si>
    <t>Mancera Estupiñan Manuel Ernesto</t>
  </si>
  <si>
    <t>Resumen de egreso o epicrisis. hoja de atención de urgencias u odontograma</t>
  </si>
  <si>
    <t>Se realiza devolución de la factura CA2175752  dado que se evidenció  que la ips  no adjunta la historia clínica y demás que soporte la atención.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salud.Una vez subsanado el motivo de la devolución. se solicita a la IPS radicar la factura en el portal de SAMI . para continuar con el proceso de auditoria.</t>
  </si>
  <si>
    <t>DF-9493077315544</t>
  </si>
  <si>
    <t>7/07/2021 12:00:00 a. m.</t>
  </si>
  <si>
    <t>Faltan soportes de justificación para recobros (Comité Técnico Científico. (CTC). Accidente de trabajo o enfermedad profesional (ATEP). tutelas)</t>
  </si>
  <si>
    <t>Se realiza devolución de la factura SO436576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</si>
  <si>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DF-08923873792</t>
  </si>
  <si>
    <t>29/06/2018 12:00:00 a. m.</t>
  </si>
  <si>
    <t xml:space="preserve">RODRIGUEZ MARQUEZ ZULEIMA </t>
  </si>
  <si>
    <t xml:space="preserve">Se realiza devolución de la factura con todos sus anexos ya que la el reporte de la urgencia se realizo el dia 6 de abril teniendo en cuenta que la resolución 3047 y sus anexos establece que la IPS tiene hasta 24 horas para realizar la notificación de la atención de urgencias </t>
  </si>
  <si>
    <t>DF-13924453433</t>
  </si>
  <si>
    <t>27/06/2018 12:00:00 a. m.</t>
  </si>
  <si>
    <t xml:space="preserve">Palomino Guerrero Zomaida </t>
  </si>
  <si>
    <t>No se evidencia reporte de urgencia. ni tampoco reporte de la 018000</t>
  </si>
  <si>
    <t>DF-13924453434</t>
  </si>
  <si>
    <t>No se evidencia anexo tecnico de urgencia. como tampoco reporte de la 018000</t>
  </si>
  <si>
    <t>DF-0546939499</t>
  </si>
  <si>
    <t>27/06/2022 12:00:00 a. m.</t>
  </si>
  <si>
    <t>Macias Atencia Candelaria Enith</t>
  </si>
  <si>
    <t>Se realiza devolucion de la factura por no presentar soportes de la atencion en fisico ni por medio magnetico favor verificar y anexar los soportes para su radicacion-</t>
  </si>
  <si>
    <t>DF-0555555605318175</t>
  </si>
  <si>
    <t>27/04/2022 12:00:00 a. m.</t>
  </si>
  <si>
    <t>4/04/2022 12:00:00 a. m.</t>
  </si>
  <si>
    <t xml:space="preserve">Horta  Rodriguez Yorleys  </t>
  </si>
  <si>
    <t>Se realiza devolución de la factura. no se evidencia los soportes en sami(en ambos cargues presentaron facturas) por favor verificar y volver a presentar.</t>
  </si>
  <si>
    <t>DF-0555555605318176</t>
  </si>
  <si>
    <t>Se realiza devolución de la factura. no se evidencia los soportes en sami(en ambos cargues presentaron facturas)por favor verificar y volver a presentar.</t>
  </si>
  <si>
    <t>DF-055555564732433</t>
  </si>
  <si>
    <t>24/09/2020 12:00:00 a. m.</t>
  </si>
  <si>
    <t>1/09/2020 12:00:00 a. m.</t>
  </si>
  <si>
    <t xml:space="preserve">Villa  Mejia Maribel  </t>
  </si>
  <si>
    <t>Se realiza devolución de la factura N° 2163487 correspondiente al paciente Kathy Lorena Rodriguez Gutierrez con CC 1003195197 dado que se evidenció error en la factura y en el RIPS. los códigos CUPS facturados se encuentran errados.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salud.l portal de SAMI . para continuar con el proceso de auditoria.Una vez subsanado el motivo de la devolución. se solicita a la IPS radicar la factura en el portal de SAMI . para continuar con el proceso de auditoria.</t>
  </si>
  <si>
    <t>DF-055555564732942</t>
  </si>
  <si>
    <t>16/10/2020 12:00:00 a. m.</t>
  </si>
  <si>
    <t>1/10/2020 12:00:00 a. m.</t>
  </si>
  <si>
    <t xml:space="preserve">Se realiza devolución de la factura N° 3288462 correspondiente al paciente Nubia Estela Salazar Chavez con CC 23100710 dado que se evidenció error en la factura. el código CUPS 931000 terapia fisica integral se encuentra errado  dado que la atención es del año 2020 debe estar codificado de acuerdo a la la Resolución 3495 de 2019.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 para continuar con el proceso de auditoria. Además de motivo de devolución inicial. se evidencia que la IPS no anexa los soportes del servicio facturado. no dan cumplimiento con lo estipulado en la resolución 3047 de 2008. Una vez subsanado el motivo de la devolución. se solicita a la IPS radicar la factura en el portal de SAMI . para continuar con el proceso de auditoria. </t>
  </si>
  <si>
    <t>DF-055555564732943</t>
  </si>
  <si>
    <t>Se realiza devolución de la factura N° 3293876 correspondiente al paciente Maria Edy Ortiz Lobo con CC 1066187510 dado que se evidenció error en la factura. los códigos CUPS S20000 sala de observación urgencias. 5001 servicio de ambulancia por kilometro. 5002 servicio de médico ambulancia x hora. se encuentran errados dado que la atención es del año 2020 por lo tanto debe estar codificado de acuerdo a la Resolución 3495 de 2019 y los códigos CUMS de los medicamentos de igual manera se encuentran errados dado que este debe ser facturado de acuerdo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 para continuar con el proceso de auditoria.Una vez subsanado el motivo de la devolución. se solicita a la IPS radicar la factura en el portal de SAMI . para continuar con el proceso de auditoria.</t>
  </si>
  <si>
    <t>DF-055555564732956</t>
  </si>
  <si>
    <t>18/10/2020 12:00:00 a. m.</t>
  </si>
  <si>
    <t>2/10/2020 12:00:00 a. m.</t>
  </si>
  <si>
    <t>Se realiza devolución de la factura N° 388480 correspondiente al paciente Erika Natali Cely Lopez con  CC 1022440485 dado que se evidenció error en la factura y en el RIPS. los códigos CUPS se encuentran errados dado que la atención es del año 2020 por lo tanto debe estar codificado de acuerdo a la Resolución 3495 de 2019. se evidencia que la IPS factura según la resolución 5851 de 2018 la cual sólo aplica para los servicios prestados en el año 2019. además los medicamentos no se encuentran facturados con los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 para continuar con el proceso de auditoria.Una vez subsanado el motivo de la devolución. se solicita a la IPS radicar la factura en el portal de SAMI . para continuar con el proceso de auditoria.</t>
  </si>
  <si>
    <t>DF-05765433723704</t>
  </si>
  <si>
    <t>23/06/2022 12:00:00 a. m.</t>
  </si>
  <si>
    <t>6/06/2022 12:00:00 a. m.</t>
  </si>
  <si>
    <t xml:space="preserve">Echenique  Gonzalez Yuzelbis  Paola </t>
  </si>
  <si>
    <t>se realiza devolución servicio facturado de19-01-2018  fecha superior a tres años por lo que reescribir el cobro de los servicios presentados</t>
  </si>
  <si>
    <t>DF-059232338324</t>
  </si>
  <si>
    <t>22/05/2018 12:00:00 a. m.</t>
  </si>
  <si>
    <t>Se hace devolucion de la cuenta ya que a partir del 1 Noviembre empezó a regir el cambio de razon social para Coosalud EPS:Las cuentas se deben partir asi:Las atenciones hasta el 31 de Octubre de 2017 deben ser con el NIT 8002492410Las atenciones apatir del 1 Noviembre de 2017 deben ser con el NIT 9002267153Si hay estancias con ingreso del mes de Octubre y egreso en Noviembre</t>
  </si>
  <si>
    <t>DF-08208732980</t>
  </si>
  <si>
    <t>12/04/2018 12:00:00 a. m.</t>
  </si>
  <si>
    <t xml:space="preserve">Se hace  devolución de la factura T3215643 con todos sus soportes .debido a que esta atención corresponde  al mes de FEBRERO 2018  y  debe ser facturada con la nueva razón social (COOSALUD PROMOTORA DE SALUD S.A NIT 900.226.715-3). Una vez subsanada esta devolución lo invitamos a radicar nuevamente esta factura del 1 al 10 de cada mes con sus RIPS  para cumplir con el debido proceso de auditoría y tramite contable se agradece solucionar el inconveniente antes  mencionado. </t>
  </si>
  <si>
    <t>DF-085555569231441</t>
  </si>
  <si>
    <t>29/03/2021 12:00:00 a. m.</t>
  </si>
  <si>
    <t>2/03/2021 12:00:00 a. m.</t>
  </si>
  <si>
    <t xml:space="preserve">Se realiza devolucion de factura y todos sus anexos debido que una vez finalizado el proceso de auditoria se evidencia que en la factura cargan una fecha de ingreso y egreso (29/01/21). en los soportes y en la fecha de la autorizacion aparece una fecha del 19/01/21. Le recordamos que las fechas tanto de la factura como la de lo soportes deben coincidir. Lo invitamos a subsanar y volver a radicar en los tiempos estipulados por la Eps. </t>
  </si>
  <si>
    <t>DF-085555569232803</t>
  </si>
  <si>
    <t>14/06/2022 12:00:00 a. m.</t>
  </si>
  <si>
    <t>Se reliza devolucion de factura y todos sus soportes: prescripcion presentada en el titulo valor mayor a 3 años segun lo establecido en el articulo 789 del cogido de comercio.</t>
  </si>
  <si>
    <t>DF-085555569232804</t>
  </si>
  <si>
    <t>4/06/2022 12:00:00 a. m.</t>
  </si>
  <si>
    <t>DF-1346932841</t>
  </si>
  <si>
    <t>11/12/2019 12:00:00 a. m.</t>
  </si>
  <si>
    <t>Se realiza devolucion de la factura. la fecha de ingreso y egreso no concuerdan con lo soportado ya que lo que cobran es una urgencia. segun factura paciente ingresa el 12  de SEPTIENBRE  del2019    y egresa el 27  del mismo mes y año. generando estancia favor verificar y coregir para su radicacion</t>
  </si>
  <si>
    <t>DF-135555561231868</t>
  </si>
  <si>
    <t>27/10/2020 12:00:00 a. m.</t>
  </si>
  <si>
    <t xml:space="preserve">Mariaca Quintana Luis  Eduardo </t>
  </si>
  <si>
    <t>se realiza devolución de la factura. La información de los registros individuales de prestación de servicios presentados no coincide con lo facturado bien sea en valores. codificación de servicios. fechas de atención entre otros. la fecha de egreso de la factura no coincide con la epicrisis ya que es una urgencia.</t>
  </si>
  <si>
    <t>DF-13555556683606</t>
  </si>
  <si>
    <t>28/06/2021 12:00:00 a. m.</t>
  </si>
  <si>
    <t>10/06/2021 12:00:00 a. m.</t>
  </si>
  <si>
    <t xml:space="preserve">Arnedo  Contreras Vanessa  Isabel </t>
  </si>
  <si>
    <t>Se realiza devolución de factura. ya que posterior a revisión de aplicativo Dinámicos se visualiza la solicitud de autorización para la fecha de atención de manera extemporánea</t>
  </si>
  <si>
    <t>DF-155555559735305</t>
  </si>
  <si>
    <t>28/04/2022 12:00:00 a. m.</t>
  </si>
  <si>
    <t xml:space="preserve">Jimenez Moreno Jully  Yaneth </t>
  </si>
  <si>
    <t>Se realiza devolución de factura # 274973. presentación extemporánea según factura fechas de facturación servicios prestado hace 4 años  estaría fuera de vigencia. igualmente no se adjunta soportes del respectivo cobro.</t>
  </si>
  <si>
    <t>DF-155555563432564</t>
  </si>
  <si>
    <t>24/10/2020 12:00:00 a. m.</t>
  </si>
  <si>
    <t>Forero Riaño Andrea Milena</t>
  </si>
  <si>
    <t>Se hace devolución de factura número 3285972. correspondiente a al usuario Cesar Edgardo Mendivelso Casas. TI 1052378304. ya que en circular informativa del día 11 de agosto de 2020. dirigida a IPS y demás proveedores de COOSALUD EPS. se especifica que a partir de la fecha será motivo de devolución. el no cumplimiento con lo referente a los artículos 9 y siguientes de la resolución 3374 del 2000. donde menciona la calidad del dato expedida por prestación de servicios a la EPS.   Una vez subsanado motivo de devolución radicar factura con todos sus soportes y pre radicado de cargue exitoso de RIPS .</t>
  </si>
  <si>
    <t>DF-155555567331291</t>
  </si>
  <si>
    <t>Se efectua devolucion de la factura. ya que no presenta los soportes necesarios para hacerle su respectiva auditoria.</t>
  </si>
  <si>
    <t>DF-155555567331293</t>
  </si>
  <si>
    <t>20/04/2022 12:00:00 a. m.</t>
  </si>
  <si>
    <t>Se efectua devolucion de la factura. ya que no cargaron la factura para poder hacerle su respectiva auditoria. subsanar error y volver a radicar</t>
  </si>
  <si>
    <t>DF-155555567331397</t>
  </si>
  <si>
    <t>Se efectua devolucion de la factura. contiene error en el numero de factura  el cual cargaron esta errado. el numero correcto de la factura es CA2213230 y el que cargaron fue SO479263. Subsanar error y volver a cargar.</t>
  </si>
  <si>
    <t>DF-155555567331489</t>
  </si>
  <si>
    <t>15/06/2022 12:00:00 a. m.</t>
  </si>
  <si>
    <t>Se efectua devolucion de la factura. por lo que no anexaron los soportes correspondientes que den validez a la prestacion del servicio. Subsanar error y volver a cargar</t>
  </si>
  <si>
    <t>DF-15765432553119</t>
  </si>
  <si>
    <t>8/10/2020 12:00:00 a. m.</t>
  </si>
  <si>
    <t>2/09/2020 12:00:00 a. m.</t>
  </si>
  <si>
    <t xml:space="preserve">Ramirez  Ramirez  Mauricio  </t>
  </si>
  <si>
    <t>Se realiza devolución de la factura 2162269. ya que la IPS no hace la carga correspondiente de los soportes(hace carga de dos facturas). documentos necesarios para su debido pago.</t>
  </si>
  <si>
    <t>DF-15765433113149</t>
  </si>
  <si>
    <t>26/02/2021 12:00:00 a. m.</t>
  </si>
  <si>
    <t>1/02/2021 12:00:00 a. m.</t>
  </si>
  <si>
    <t xml:space="preserve">Huertas Mancipe Yeny  Leney </t>
  </si>
  <si>
    <t>se hace devolución de la factura SO415493 No se evidencian soportes de realizacion de procedimientos facturados.una vez subsanado el motivo de la devolución la ips debe radicar la factura con los soportes en el portal de Aplistaff para el proceso  de auditoria.</t>
  </si>
  <si>
    <t>DF-1592467313258</t>
  </si>
  <si>
    <t>17/11/2020 12:00:00 a. m.</t>
  </si>
  <si>
    <t xml:space="preserve">CC23768616 MARIA AJEBA   Se devuelve factura no lugar a cobro no pertinente familiar que ingresa para diligenciar certificado de defuncion .  </t>
  </si>
  <si>
    <t>DF-159246732411</t>
  </si>
  <si>
    <t>6/03/2018 12:00:00 a. m.</t>
  </si>
  <si>
    <t xml:space="preserve">por cambio de nit de la eps los servicio prestados despues del primero 1 de noviembre debe venir facturados con nit nuevo y razon social ( Coosalud EPS S.A. 900226715-3). ademas se devuelve factura ya que no anexan autorizacion . </t>
  </si>
  <si>
    <t>DF-159246732834</t>
  </si>
  <si>
    <t>24/04/2018 12:00:00 a. m.</t>
  </si>
  <si>
    <t>13/04/2018 12:00:00 a. m.</t>
  </si>
  <si>
    <t>Se efectúa devolución de la cuenta en la cual están facturando atención prestada al señor Danilo Saenz CC 74389746  el día 25/02/2018. ya que La EPSS tuvo cambio de razón social y numero de NIT. a partir del 1/11/2017 así: COOSALUD EPS SA. NIT 900.226.715-3. la IPS envía factura a nombre de COOSALUD EPSS NIT 800.249.241-0. por lo tanto. se solicita facturar a nombre de la entidad correcta.Se hace la salvedad que una vez subsanado el motivo de devolución la IPS debe radicar nuevamente la factura ante la EPSS para que ingrese al proceso de auditoría. y si es necesario generar glosa respectiva.</t>
  </si>
  <si>
    <t>DF-159246732858</t>
  </si>
  <si>
    <t>7/05/2018 12:00:00 a. m.</t>
  </si>
  <si>
    <t>CC  74389746 Danilo Saenz $ 918.425 (06/02/2018 al 01/03/2018) por cambio de nit de la eps los servicio prestados despues del primero 1 de noviembre debe venir facturados con nit nuevo y razon social ( Coosalud EPS S.A. 900226715-3)</t>
  </si>
  <si>
    <t>DF-159246736155</t>
  </si>
  <si>
    <t>20/06/2019 12:00:00 a. m.</t>
  </si>
  <si>
    <t>CC 1057872540 SAMUEL MARTINEZ FERNANDEZ 11-01-2019  VACUNAS 993122-993501 Se devuelve factura con todos sus soportes por los siguientes motivos No hay contrato  o tarifas pactadas entre la partes IPS  no se encuentra incluida en la  RED de contratación No se evidencia  código de autorización o registro en plataforma COOSALUD IPS  recuerde que ips tiene 48 horas después de prestado el servicio para el cargue  . Se devuelve factura con todos sus soportes . Una vez subsanado motivo de devolucion radicar factura con todos sus soportes y pre radicado de rips .</t>
  </si>
  <si>
    <t>DF-2339937631</t>
  </si>
  <si>
    <t>Se hace devolución de la cuenta ya que validando la información suministrada y según requisitos contemplados en la resolución 3495 del 2019 expedida por el ministerio de salud y seguridad social. en su articulo 2. articulo 2 parágrafo único y articulo 5</t>
  </si>
  <si>
    <t>DF-2552734115</t>
  </si>
  <si>
    <t>21/10/2020 12:00:00 a. m.</t>
  </si>
  <si>
    <t>Se hace devolución de la cuenta 3294028 por valor de $18.000 dado a que los Soportes se encuentran incompletos.no se evidencia historia clínica  requisito  necesario para validar la prestación del servicio y realizar el proceso de auditoria.</t>
  </si>
  <si>
    <t>DF-257654326731540</t>
  </si>
  <si>
    <t>8/04/2022 12:00:00 a. m.</t>
  </si>
  <si>
    <t>Se efectúa devolución de la factura ya que. no se evidencia factura. que brinde información necesaria para validar la prestación del servicio requerido.  una vez subsanado el motivo de devolución. se solicita a la IPS radicar en el portal de aplistaff para continuar con el proceso de auditoria.</t>
  </si>
  <si>
    <t>DF-257654326731541</t>
  </si>
  <si>
    <t>DF-257654326731770</t>
  </si>
  <si>
    <t>25/06/2022 12:00:00 a. m.</t>
  </si>
  <si>
    <t xml:space="preserve"> Se efectúa devolución de la factura. ya que se evidencia Soportes incompletos que no dan la información necesaria para validar la prestación del servicio requerido.  una vez subsanado el motivo de devolución. se solicita a la IPS radicar en el portal de aplistaff para continuar con el proceso de auditoria.</t>
  </si>
  <si>
    <t>DF-257654326731771</t>
  </si>
  <si>
    <t>DF-257654326731772</t>
  </si>
  <si>
    <t>DF-257654326731775</t>
  </si>
  <si>
    <t>28/06/2022 12:00:00 a. m.</t>
  </si>
  <si>
    <t xml:space="preserve"> Se efectúa devolución.se evidencia que no trae  factura por lo que se hace devolucion. Cualquier inconsistencia es motivo de no reconocimiento ante la ADRES por lo anterior hasta que no subsane estos inconvenientes para dar trámite nuevamente de radiación..</t>
  </si>
  <si>
    <t>DF-25765432843209</t>
  </si>
  <si>
    <t>12/04/2022 12:00:00 a. m.</t>
  </si>
  <si>
    <t xml:space="preserve">Gomez  Martinez Leonardo  Jose </t>
  </si>
  <si>
    <t>Servicio facturados del 02/01/2018. Fecha de atencion superior a 3 años por lo que prescribe el cobro de los servicios presentados.</t>
  </si>
  <si>
    <t>DF-25765432843210</t>
  </si>
  <si>
    <t>Servicio facturados del 15/01/2018. Fecha de atencion superior a 3 años por lo que prescribe el cobro de los servicios presentados.</t>
  </si>
  <si>
    <t>DF-25765432843211</t>
  </si>
  <si>
    <t>Servicio facturados del 29/01/2018. Fecha de atencion superior a 3 años por lo que prescribe el cobro de los servicios presentados.</t>
  </si>
  <si>
    <t>DF-25765432843212</t>
  </si>
  <si>
    <t>Servicio facturados del 07/02/2018. Fecha de atencion superior a 3 años por lo que prescribe el cobro de los servicios presentados.</t>
  </si>
  <si>
    <t>DF-25765432843213</t>
  </si>
  <si>
    <t>Servicio facturados del 06/04/2018. Fecha de atencion superior a 3 años por lo que prescribe el cobro de los servicios presentados.</t>
  </si>
  <si>
    <t>DF-257654341031062</t>
  </si>
  <si>
    <t>26/04/2022 12:00:00 a. m.</t>
  </si>
  <si>
    <t>11/04/2022 12:00:00 a. m.</t>
  </si>
  <si>
    <t xml:space="preserve">Pinzon  Ascani Yudith  </t>
  </si>
  <si>
    <t>Se hace devolucion de factura. se verifica informacion anexada por la ips y se evidencia que la factura esta incompleta para verificar los valores facturados. por lo anterior no es posible continuar con proceso de auditoria.verificar. subsanar motivo de devolucion y radicar nuevamente.</t>
  </si>
  <si>
    <t>DF-257654341031321</t>
  </si>
  <si>
    <t>Se hace devolucion de factura.IPS NO ANEXA PDF SISMUESTRA Y ARCHIVO EXCEL.exigidos por el adres para pruebas covid. por lo anteior no es posible continuar con procesos. una vez subsanado el motivo de la devolucion radicar nuevamente.</t>
  </si>
  <si>
    <t>DF-257654341031479</t>
  </si>
  <si>
    <t>7/06/2022 12:00:00 a. m.</t>
  </si>
  <si>
    <t>Se realiza devolución de la factura que para la fecha de prestación del servicio  ya se encuentra prescrita según el código de comercio  y el decreto 780 del 2016. por lo anterior no es posible continuar con procesos.</t>
  </si>
  <si>
    <t>DF-257654341031480</t>
  </si>
  <si>
    <t>DF-259261132629</t>
  </si>
  <si>
    <t>10/08/2021 12:00:00 a. m.</t>
  </si>
  <si>
    <t>3/08/2021 12:00:00 a. m.</t>
  </si>
  <si>
    <t>Se hace devolucion de la factura SO411119. por valor de $48.000. dado que no hay contrato establecido entre las partes</t>
  </si>
  <si>
    <t>DF-545555560831233</t>
  </si>
  <si>
    <t>23/10/2020 12:00:00 a. m.</t>
  </si>
  <si>
    <t xml:space="preserve">Camargo Vasquez Darlyn Dayana </t>
  </si>
  <si>
    <t xml:space="preserve">Se hace devolución de la factura. según revisión no existe contrato firmado entre las partes para el servicio que la ips factura. adicionalmente soportes ilegibles. por lo anterior no se puede continuar con el proceso de auditoria. </t>
  </si>
  <si>
    <t>DF-547654339931264</t>
  </si>
  <si>
    <t>7/04/2022 12:00:00 a. m.</t>
  </si>
  <si>
    <t xml:space="preserve">Ortega  Castro Angie  Verónica </t>
  </si>
  <si>
    <t>Se realiza devolución de factura  según revisión no se evidencia soportes de historia clinica del servicio facturado. Por lo anterior no es posile continuar con el proceso de auditoria.</t>
  </si>
  <si>
    <t>DF-547654339931265</t>
  </si>
  <si>
    <t>Se realiza devolución de factura según revisión de notificación de urgencia  extemporánea . la ips tiene 24 horas para hacer dicha  notificación caso de que luego de 3 intentos de envío a los medios de recepción debidamente soportados según resolución 3047/2008.cabe resaltar que  la ips anexa soporte de notificacion de urgencias a correos erroneos. los correos habilitados para notificacion de urgencias es: referencia.norte@coosalud.com.referenciaycontrareferencia@coosalud.com y anexostecnicos@coosalud.com</t>
  </si>
  <si>
    <t>DF-54765435093196</t>
  </si>
  <si>
    <t>9/06/2022 12:00:00 a. m.</t>
  </si>
  <si>
    <t xml:space="preserve">Pinzon  Ascani Nayeli  </t>
  </si>
  <si>
    <t>Se realiza devolución de factura. según revisión. no existe contrato por evento entre las partes. por lo anterior no se puede continuar con el proceso de auditoría.</t>
  </si>
  <si>
    <t>DF-549240133185</t>
  </si>
  <si>
    <t>15/12/2018 12:00:00 a. m.</t>
  </si>
  <si>
    <t xml:space="preserve">Arias Contreras Yackeline </t>
  </si>
  <si>
    <t>se realiza devolucion de la factura. debio a que es un documento contable original y  no debe estar en papel reciclable. por lo anterior el area financiera de la eps no permite dicho documento en este estado</t>
  </si>
  <si>
    <t>DF-549278732976</t>
  </si>
  <si>
    <t>21/07/2021 12:00:00 a. m.</t>
  </si>
  <si>
    <t>ROA CABALLERO PEDRO  ANTONIO</t>
  </si>
  <si>
    <t>Se realiza devolución de la factura ya que los valores no están completos. aparecen cortados por el escaneo. Se le sugiere a la IPS escanear la factura de modo que se vea el valor total de los servicios para poder realizar la auditoría correspondiente.</t>
  </si>
  <si>
    <t>DF-549299934053</t>
  </si>
  <si>
    <t>Silva Valderrama Mayra Alejandra</t>
  </si>
  <si>
    <t>Se hace devolucion de factura debido a que no existe contrato con la IPS ni tampoco autorizacion nacional para facturar servicios</t>
  </si>
  <si>
    <t>DF-682173310991</t>
  </si>
  <si>
    <t>CEPEDA TEJEIRO DIANA CAROLINA</t>
  </si>
  <si>
    <t>Se realiza devolucion de factura no se evidencia soportes de servicios facturados.</t>
  </si>
  <si>
    <t>DF-682173310992</t>
  </si>
  <si>
    <t>DF-6846835402</t>
  </si>
  <si>
    <t>8/05/2018 12:00:00 a. m.</t>
  </si>
  <si>
    <t>27/04/2018 12:00:00 a. m.</t>
  </si>
  <si>
    <t xml:space="preserve">Se hace devolución de factura N° S287680 por valor de $ 51.300 correspondiente a la atención del día 27/03/2018 del paciente JAIME GUERRERO TOLOZA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</si>
  <si>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DF-6846835403</t>
  </si>
  <si>
    <t xml:space="preserve">Se hace devolución de factura N° S287146 por valor de $ 54.840 correspondiente a la atención del día 22/03/2018 del paciente EDUIN ALEXIS BAREÑO BURGOS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</si>
  <si>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DF-6846835404</t>
  </si>
  <si>
    <t xml:space="preserve">Se hace devolución de la factura Nº S2110674 por valor de $ 51.300 correspondiente a la atención del dia 27/02/2017 del paciente EDWIN STIVEN GARCIA DURAN  ya que la factura se encuentra extemporanea. tiene más de 1 año despues de prestada la atención.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</si>
  <si>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DF-6846835420</t>
  </si>
  <si>
    <t>19/04/2018 12:00:00 a. m.</t>
  </si>
  <si>
    <t xml:space="preserve">Se hace devolución de factura N° S282995 por valor de $ 51.300 correspondiente a la atención del día 19/02/2018 del paciente EDUARDO LÓPEZ SANABRIA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</si>
  <si>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DF-6846835421</t>
  </si>
  <si>
    <t xml:space="preserve">Se hace devolución de factura N° S281145 por valor de $ 51.300 correspondiente a la atención del día 05/02/2018 del paciente JOHON JAIRO FERRERA CASSARES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</si>
  <si>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DF-689247734599</t>
  </si>
  <si>
    <t>SE HACE DEVOLUCIÓN DE LA FACTURA. SE REALIZA VALIDACIÓN DE LA INFORMACIÓN SUMINISTRADA Y SEGÚN REQUISITOS CONTEMPLADOS EN LA RESOLUCIÓN 3374 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informacion debe ser codificada  en cups y cum (los medicamentos deben estar registrados correctamente y vigentes."  No es posible dar tramite a la cuenta medica. una vez resueltos los motivos de la devolucion. se realizara la auditoria.</t>
  </si>
  <si>
    <t>DF-689247734600</t>
  </si>
  <si>
    <t>DF-689247734601</t>
  </si>
  <si>
    <t>DF-689247738101</t>
  </si>
  <si>
    <t>Se realiza devolucion de la factura se verifica en la plataforma donde la ips registra las facturas digitales no se logra visualizar toda la informacion requerida para la auditoria. no anexan los soportes.</t>
  </si>
  <si>
    <t>DF-689247738102</t>
  </si>
  <si>
    <t>Se realiza devolucion de la factura se verifica en la plataforma donde la ips registra las facturas digitales y no se logra visualizar toda la informacion requerida para la auditoria. no anexan los soportes. solo anexa la factura.  Se agradece subsanar este inconveniente y volver a radicar.</t>
  </si>
  <si>
    <t>DF-70555556733106</t>
  </si>
  <si>
    <t>13/04/2021 12:00:00 a. m.</t>
  </si>
  <si>
    <t>Se efectùa devoluciòn. se evidencia que la fechas facturadas no corresponde con el tiempo de estancia prestado. que fue de un dia. subsanar error y volver a radicar.</t>
  </si>
  <si>
    <t>DF-70765434673590</t>
  </si>
  <si>
    <t>30/06/2022 12:00:00 a. m.</t>
  </si>
  <si>
    <t xml:space="preserve"> Herrera  Salgado Keiner  Luis</t>
  </si>
  <si>
    <t>Se efectúa devolución de factura. atención paciente SALAZAR CHAVEZ NUBIA ESTELA CC 23100710.  no seevidencia en Dynamico caso de aprobación para el servicio prestado ECOGRAFIA DE TEJIDOS BLANDOS DE PARED ABDOMINAL Y DE PIEL. Subsanado el motivo de la devolución</t>
  </si>
  <si>
    <t>DF-70765434753418</t>
  </si>
  <si>
    <t>3/05/2022 12:00:00 a. m.</t>
  </si>
  <si>
    <t xml:space="preserve">Montiel  Salcedo Geraldine  </t>
  </si>
  <si>
    <t>Se realiza devolucion de la factura por extemporaneidad. servicio prestado  el 23 de junio del año 2018  y factura fue radicada en la EPS en el mes de junio del año 2018 por lo que esta por fuera de los terminos segun la resolucion 3047 de 23008 y el decreto 4747 de 2007.</t>
  </si>
  <si>
    <t>DF-70765434753422</t>
  </si>
  <si>
    <t>Se efectúa devolución. Soportes incompletos  según normatividad que no dan la información necesaria para validar la prestación del servicio requerido. en los adjuntos no se evidencian soportes de historia clínica en el que se evidencia la atencion de Ultrasonografia de abdomen total.</t>
  </si>
  <si>
    <t>DF-709229133980</t>
  </si>
  <si>
    <t>26/10/2020 12:00:00 a. m.</t>
  </si>
  <si>
    <t>Torres Lora Andrea Carolina</t>
  </si>
  <si>
    <t xml:space="preserve">Se efectúa devolución de factura. teniendo en cuenta el decreto 4747 de 2007 articulo 19 " Clasificación Única de Procedimientos en Salud - CUPS. Para la codificación de procedimientos se utilizará la Clasificación Única de Procedimientos en Salud - CUPS. la cual será de obligatoria aplicación en todo el territorio nacional en todos los procesos del sector que impliquen identificación y denominación de los procedimientos en salud. de acuerdo a la resolución 0003495 del 24-12-2019 y resolución 537 del 31-03-2020 elaborada por el Ministerio de Salud y Protección Social en la que se establece la Clasificación Única de Procedimientos en Salud CUPS. la factura y rips debe ser presentada con los Cups establecidos en resolución mencionada de acuerdo a la fecha de atención. se evidencia en factura y rips la no aplicación de esta. realizar lo pertinente y radicar nuevamente para poder dar tramite a la Auditoria. </t>
  </si>
  <si>
    <t>DF-709229133982</t>
  </si>
  <si>
    <t>Se efectúa devolución de factura. teniendo en cuenta el decreto 4747 de 2007 articulo 19 " Clasificación Única de Procedimientos en Salud - CUPS. Para la codificación de procedimientos se utilizará la Clasificación Única de Procedimientos en Salud - CUPS. la cual será de obligatoria aplicación en todo el territorio nacional en todos los procesos del sector que impliquen identificación y denominación de los procedimientos en salud. de acuerdo a la resolución 0003495 del 24-12-2019 y resolución 537 del 31-03-2020 elaborada por el Ministerio de Salud y Protección Social en la que se establece la Clasificación Única de Procedimientos en Salud CUPS. la factura y rips debe ser presentada con los Cups establecidos en resolución mencionada de acuerdo a la fecha de atención. se evidencia en factura y rips la no aplicación de esta. además se realiza validación de la información suministrada en la factura y los medicamentos no están registrados con los Códigos Únicos de Medicamentos (CUM) vigentes. Toda la  información debe estar codificada en " CUPS" Y  " CUMS"  en una unidad mínima de dispensación. aclarando que. el código debe corresponder a la descripción. se evidencia en factura que la codificación es caso contrario a los lineamientos. una vez subsanada la inconformidad debera cargar nuevamente la información en la plataforma los rips y surtir un nuevo proceso de radicación de factura.</t>
  </si>
  <si>
    <t>DF-709229133983</t>
  </si>
  <si>
    <t>DF-709229133984</t>
  </si>
  <si>
    <t>DF-769301731618</t>
  </si>
  <si>
    <t>7/03/2018 12:00:00 a. m.</t>
  </si>
  <si>
    <t>Montaño  Harold Hernando</t>
  </si>
  <si>
    <t>Se hace devolucion de la factura ya que al cargar los rips arrojaron error al carga. dice que la facha de atencion del paciente no coincide con el nit de la factura se solicita que se corrija error y volver a enviar con sus respectivos rips. se solicita que a las facturas se le anexe el prefijo (S) que trae el numero de la factura</t>
  </si>
  <si>
    <t>DF-769301731619</t>
  </si>
  <si>
    <t>NUEVO NIT COOSALUDSe hace devolución de las facturas con sus respectivos soportes ya que los servicios prestados  hasta el 31 de octubre de 2017 deberán ser facturadas con el antiguo NIT 800249241-0  a nombre de la cooperativa de desarrollo integral COOSALUD y las facturas por servicios prestados a partir del 1 de noviembre de 2017 serán facturadas con el nuevo NIT 900226715-3 a nombre de COOSALUD ENTIDAD PROMOTORA DE SALUD. En el caso de las terapias si. se  realizaron una parte antes del 1 de noviembre 2017 y la otra después. se debe dividir la factura por el prestador. pero se utiliza la misma autorización. Por este motivo no se puede continuar con el proceso de radicación.</t>
  </si>
  <si>
    <t>DF-769301731638</t>
  </si>
  <si>
    <t>12/03/2018 12:00:00 a. m.</t>
  </si>
  <si>
    <t>8/03/2018 12:00:00 a. m.</t>
  </si>
  <si>
    <t>DF-9423237532</t>
  </si>
  <si>
    <t>5/12/2019 12:00:00 a. m.</t>
  </si>
  <si>
    <t>Restrepo Pinzon Isabel Cristina</t>
  </si>
  <si>
    <t xml:space="preserve">Se efectúa devolución de la factura en la cual están cobrando atención prestada al señor JORGE ANDRES MALPICA MEDINA con CC 7.227.291. el 12/08/2019 quien ingresa por haber presentado accidente de tránsito en calidad de conductor de camión siendo invadida vía por camioneta. no trauma. no consumo de bebidas alcohólicas.Tener presente lo dispuesto en el Decreto 967 de 2012. por el cual se define la cobertura por gastos médicos. quirúrgicos. farmacéuticos y hospitalarios por lesiones causadas por accidentes de tránsito y las cuales se cargan al SOAT (seguro obligatorio de daños corporales causados a las personas en accidentes de tránsito).Se requiere que anexen la respectiva factura y certificación de cumplimiento de tope SOAT $18.398.773. según lo establecido en la Resolución 3047/2008 Anexo técnico No.5 Punto B numeral 10 ítem m. (Fotocopia de la factura por el cobro al SOAT  y/o FOSYGA. en caso de accidente de tránsito). Por lo tanto. no es facturable a la EPSS COOSALUD.Se hace la salvedad que. en el caso de subsanar el motivo de la devolución. la IPS debe radicar nuevamente la factura ante la EPSS COOSALUD para que ingresa al proceso de auditoría y si es necesario realizar objeciones. </t>
  </si>
  <si>
    <t>DF-9452739350</t>
  </si>
  <si>
    <t>7/03/2022 12:00:00 a. m.</t>
  </si>
  <si>
    <t>Se hace devolución de la cuenta SO464531  por valor de $61.923 dado que se evidencia que los  soportes se encuentran incompletos  no se evidencia el resumen de la historia clinica   requisito necesario para validar  la atención y   realizar el debido proceso de auditoria . anexar y enviar nuevamente para continuar con el debido proceso .</t>
  </si>
  <si>
    <t>DF-9493077310364</t>
  </si>
  <si>
    <t xml:space="preserve">SE HACE DEVOLUCION DE LA FACTURA CON SUS RESPECTIVOS SOPORTES. DE ACUERDO A LA DIRECTRIZ DE COOSALUD EPS PARA  LAS IPS NO RED ADSCRITA LOS SERVICIOS DE URGENCIAS Y HOSPITALIZACION SE DEBEN PRESENTAR POR SEPARADO. SE ADJUNTA COMUNICACION DE COOSALUD EPSS.  POR FAVOR REALIZAR LAS RESPECTIVAS CORRECCIONES Y UNA VEZ SUBSANE ENVIAR PARA CONTINUAR CON EL PROCESO DE AUDITORIA  Y ADJUNTAR NUEVAMENTE LOS RIPS CORRESPONDIENTE A LA FACTURA.     </t>
  </si>
  <si>
    <t>DF-9493077312424</t>
  </si>
  <si>
    <t>Se hace devolución de la factura 381509 radicada  en el portal de Sami se encuentra ilegible. por ende no es posible realizar un proceso de auditoria con calidad. por favor una vez subsanada la inconsistencia  nuevamente  radicar la factura para continuar el proceso respectivo</t>
  </si>
  <si>
    <t>FACURA</t>
  </si>
  <si>
    <t>Acta de conciliacion 29/06/2021</t>
  </si>
  <si>
    <t>Sin Evidencia de Radicacion</t>
  </si>
  <si>
    <t>Observaciones</t>
  </si>
  <si>
    <t>Total</t>
  </si>
  <si>
    <t>Diferencia</t>
  </si>
  <si>
    <t>COOSALUD EPS SA</t>
  </si>
  <si>
    <t>DETALLE DE CARTERA IPS</t>
  </si>
  <si>
    <t>Cartera presentada  IPS</t>
  </si>
  <si>
    <t>Facturas sin evidencia de radicación</t>
  </si>
  <si>
    <t>Facturas Pagadas y No descargadas por la IPS</t>
  </si>
  <si>
    <t>Glosas Aceptadas por la IPS</t>
  </si>
  <si>
    <t>Glosas por  Conciliar</t>
  </si>
  <si>
    <t>Diferencias a revisar por el Proveedor</t>
  </si>
  <si>
    <t>Facturas en proceso de auditoria Aplistaff</t>
  </si>
  <si>
    <t>Saldo Final</t>
  </si>
  <si>
    <t>Giros de la EPS por legalizar</t>
  </si>
  <si>
    <t>Estado de cartera HOSPITAL DIVINO SALVADOR DE SOPO NIT : 860.023.878</t>
  </si>
  <si>
    <t>Saldo Disponible a Favor de COOSALUD EPS Corte 31/05/2022</t>
  </si>
  <si>
    <t>COOSALUD  NIT 900.226.715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</si>
</sst>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quot;$&quot;* #,##0.00_-;_-&quot;$&quot;* &quot;-&quot;??_-;_-@_-"/>
    <numFmt numFmtId="165" formatCode="_-&quot;$&quot;\ * #,##0_-;\-&quot;$&quot;\ * #,##0_-;_-&quot;$&quot;\ * &quot;-&quot;??_-;_-@_-"/>
    <numFmt numFmtId="167"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b/>
      <sz val="10"/>
      <name val="Arial"/>
      <family val="2"/>
    </font>
    <font>
      <sz val="9.75"/>
      <color rgb="FFFFFFFF"/>
      <name val="Times New Roman"/>
      <family val="1"/>
    </font>
    <font>
      <sz val="9.75"/>
      <color rgb="FF000000"/>
      <name val="Times New Roman"/>
      <family val="1"/>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1"/>
      <name val="Calibri"/>
      <family val="2"/>
      <scheme val="minor"/>
    </font>
  </fonts>
  <fills count="9">
    <fill>
      <patternFill patternType="none"/>
    </fill>
    <fill>
      <patternFill patternType="gray125"/>
    </fill>
    <fill>
      <patternFill patternType="solid">
        <fgColor rgb="FFDDDDDD"/>
        <bgColor indexed="64"/>
      </patternFill>
    </fill>
    <fill>
      <patternFill patternType="solid">
        <fgColor theme="9" tint="0.59999389629810485"/>
        <bgColor indexed="64"/>
      </patternFill>
    </fill>
    <fill>
      <patternFill patternType="solid">
        <fgColor rgb="FF808080"/>
      </patternFill>
    </fill>
    <fill>
      <patternFill patternType="solid">
        <fgColor rgb="FFFFFFFF"/>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A9A9A9"/>
      </left>
      <right style="thin">
        <color rgb="FFA9A9A9"/>
      </right>
      <top style="thin">
        <color rgb="FFA9A9A9"/>
      </top>
      <bottom style="thin">
        <color rgb="FFA9A9A9"/>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55">
    <xf numFmtId="0" fontId="0" fillId="0" borderId="0" xfId="0"/>
    <xf numFmtId="0" fontId="0" fillId="0" borderId="0" xfId="0" applyAlignment="1">
      <alignment horizontal="center"/>
    </xf>
    <xf numFmtId="14" fontId="0" fillId="0" borderId="0" xfId="0" applyNumberFormat="1"/>
    <xf numFmtId="165" fontId="0" fillId="0" borderId="0" xfId="2" applyNumberFormat="1" applyFont="1" applyFill="1" applyAlignment="1"/>
    <xf numFmtId="43" fontId="0" fillId="0" borderId="0" xfId="1" applyFont="1" applyFill="1" applyAlignment="1"/>
    <xf numFmtId="0" fontId="3" fillId="0" borderId="3" xfId="0" applyFont="1" applyBorder="1"/>
    <xf numFmtId="0" fontId="3" fillId="0" borderId="3" xfId="0" applyFont="1" applyBorder="1" applyAlignment="1">
      <alignment wrapText="1"/>
    </xf>
    <xf numFmtId="14" fontId="3" fillId="0" borderId="3" xfId="0" applyNumberFormat="1" applyFont="1" applyBorder="1" applyAlignment="1">
      <alignment wrapText="1"/>
    </xf>
    <xf numFmtId="43" fontId="0" fillId="0" borderId="0" xfId="1" applyFont="1"/>
    <xf numFmtId="43" fontId="3" fillId="0" borderId="3" xfId="1" applyFont="1" applyBorder="1" applyAlignment="1">
      <alignment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14" fontId="2" fillId="0" borderId="1" xfId="0" applyNumberFormat="1" applyFont="1" applyBorder="1" applyAlignment="1">
      <alignment horizontal="center" vertical="center" wrapText="1"/>
    </xf>
    <xf numFmtId="43" fontId="2" fillId="0" borderId="1" xfId="1" applyFont="1" applyFill="1" applyBorder="1" applyAlignment="1">
      <alignment vertical="center" wrapText="1"/>
    </xf>
    <xf numFmtId="0" fontId="2" fillId="0" borderId="0" xfId="0" applyFont="1" applyAlignment="1">
      <alignment vertical="center" wrapText="1"/>
    </xf>
    <xf numFmtId="43" fontId="3" fillId="0" borderId="3" xfId="1" applyFont="1" applyFill="1" applyBorder="1" applyAlignment="1">
      <alignment wrapText="1"/>
    </xf>
    <xf numFmtId="43" fontId="0" fillId="0" borderId="0" xfId="1" applyFont="1" applyFill="1"/>
    <xf numFmtId="0" fontId="2" fillId="0" borderId="0" xfId="0" applyFont="1" applyAlignment="1">
      <alignment horizontal="center"/>
    </xf>
    <xf numFmtId="0" fontId="4" fillId="0" borderId="0" xfId="0" applyFont="1"/>
    <xf numFmtId="3" fontId="4" fillId="0" borderId="0" xfId="0" applyNumberFormat="1" applyFont="1" applyAlignment="1">
      <alignment horizontal="right"/>
    </xf>
    <xf numFmtId="14" fontId="4" fillId="0" borderId="0" xfId="0" applyNumberFormat="1" applyFont="1" applyAlignment="1">
      <alignment horizontal="right"/>
    </xf>
    <xf numFmtId="0" fontId="4" fillId="2" borderId="1" xfId="0" applyFont="1" applyFill="1" applyBorder="1"/>
    <xf numFmtId="0" fontId="4" fillId="0" borderId="0" xfId="0" applyNumberFormat="1" applyFont="1"/>
    <xf numFmtId="0" fontId="5" fillId="3" borderId="0" xfId="0" applyFont="1" applyFill="1"/>
    <xf numFmtId="3" fontId="5" fillId="3" borderId="0" xfId="0" applyNumberFormat="1" applyFont="1" applyFill="1" applyAlignment="1">
      <alignment horizontal="right"/>
    </xf>
    <xf numFmtId="14" fontId="5" fillId="3" borderId="0" xfId="0" applyNumberFormat="1" applyFont="1" applyFill="1" applyAlignment="1">
      <alignment horizontal="right"/>
    </xf>
    <xf numFmtId="0" fontId="5" fillId="3" borderId="0" xfId="0" applyNumberFormat="1" applyFont="1" applyFill="1"/>
    <xf numFmtId="0" fontId="6" fillId="4" borderId="4" xfId="0" applyFont="1" applyFill="1" applyBorder="1" applyAlignment="1">
      <alignment horizontal="center" vertical="center"/>
    </xf>
    <xf numFmtId="0" fontId="7" fillId="5" borderId="4" xfId="0" applyFont="1" applyFill="1" applyBorder="1" applyAlignment="1">
      <alignment horizontal="left" vertical="center"/>
    </xf>
    <xf numFmtId="0" fontId="7" fillId="5" borderId="4" xfId="0" applyFont="1" applyFill="1" applyBorder="1" applyAlignment="1">
      <alignment horizontal="right" vertical="center"/>
    </xf>
    <xf numFmtId="49" fontId="7" fillId="5" borderId="4" xfId="0" applyNumberFormat="1" applyFont="1" applyFill="1" applyBorder="1" applyAlignment="1">
      <alignment horizontal="left" vertical="center"/>
    </xf>
    <xf numFmtId="14" fontId="7" fillId="5" borderId="4" xfId="0" applyNumberFormat="1" applyFont="1" applyFill="1" applyBorder="1" applyAlignment="1">
      <alignment horizontal="left" vertical="center"/>
    </xf>
    <xf numFmtId="1" fontId="0" fillId="0" borderId="0" xfId="0" applyNumberFormat="1" applyAlignment="1">
      <alignment horizontal="center" vertical="center"/>
    </xf>
    <xf numFmtId="167" fontId="0" fillId="0" borderId="1" xfId="1" applyNumberFormat="1" applyFont="1" applyBorder="1"/>
    <xf numFmtId="0" fontId="0" fillId="0" borderId="1" xfId="0" applyBorder="1"/>
    <xf numFmtId="1" fontId="0" fillId="0" borderId="1" xfId="0" applyNumberFormat="1" applyBorder="1" applyAlignment="1">
      <alignment horizontal="center" vertical="center"/>
    </xf>
    <xf numFmtId="0" fontId="2" fillId="3" borderId="1" xfId="0" applyFont="1" applyFill="1" applyBorder="1" applyAlignment="1">
      <alignment horizontal="center" vertical="center"/>
    </xf>
    <xf numFmtId="1" fontId="2" fillId="3" borderId="1" xfId="0" applyNumberFormat="1" applyFont="1" applyFill="1" applyBorder="1" applyAlignment="1">
      <alignment horizontal="center" vertical="center"/>
    </xf>
    <xf numFmtId="167" fontId="2" fillId="3" borderId="1" xfId="1" applyNumberFormat="1" applyFont="1" applyFill="1" applyBorder="1" applyAlignment="1">
      <alignment horizontal="center" vertical="center"/>
    </xf>
    <xf numFmtId="167" fontId="2" fillId="3" borderId="1" xfId="1" applyNumberFormat="1" applyFont="1" applyFill="1" applyBorder="1" applyAlignment="1">
      <alignment horizontal="center" vertical="center" wrapText="1"/>
    </xf>
    <xf numFmtId="0" fontId="2" fillId="3" borderId="1" xfId="0" applyFont="1" applyFill="1" applyBorder="1"/>
    <xf numFmtId="167" fontId="2" fillId="3" borderId="1" xfId="0" applyNumberFormat="1" applyFont="1" applyFill="1" applyBorder="1"/>
    <xf numFmtId="0" fontId="8" fillId="0" borderId="0" xfId="0" applyFont="1"/>
    <xf numFmtId="0" fontId="9" fillId="0" borderId="0" xfId="0" applyFont="1"/>
    <xf numFmtId="0" fontId="10" fillId="0" borderId="0" xfId="0" applyFont="1"/>
    <xf numFmtId="0" fontId="11" fillId="6" borderId="0" xfId="0" applyFont="1" applyFill="1" applyAlignment="1">
      <alignment vertical="center"/>
    </xf>
    <xf numFmtId="0" fontId="11" fillId="7" borderId="0" xfId="0" applyFont="1" applyFill="1" applyAlignment="1">
      <alignment vertical="center"/>
    </xf>
    <xf numFmtId="0" fontId="12" fillId="6" borderId="0" xfId="0" applyFont="1" applyFill="1"/>
    <xf numFmtId="0" fontId="11" fillId="6" borderId="0" xfId="0" applyFont="1" applyFill="1"/>
    <xf numFmtId="3" fontId="0" fillId="0" borderId="0" xfId="0" applyNumberFormat="1"/>
    <xf numFmtId="167" fontId="12" fillId="6" borderId="0" xfId="1" applyNumberFormat="1" applyFont="1" applyFill="1"/>
    <xf numFmtId="167" fontId="8" fillId="0" borderId="0" xfId="1" applyNumberFormat="1" applyFont="1"/>
    <xf numFmtId="167" fontId="4" fillId="0" borderId="0" xfId="1" applyNumberFormat="1" applyFont="1" applyAlignment="1">
      <alignment horizontal="right"/>
    </xf>
    <xf numFmtId="167" fontId="13" fillId="0" borderId="0" xfId="1" applyNumberFormat="1" applyFont="1"/>
    <xf numFmtId="167" fontId="12" fillId="8" borderId="0" xfId="1" applyNumberFormat="1" applyFont="1" applyFill="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457200</xdr:colOff>
      <xdr:row>4</xdr:row>
      <xdr:rowOff>161924</xdr:rowOff>
    </xdr:to>
    <xdr:pic>
      <xdr:nvPicPr>
        <xdr:cNvPr id="2" name="Imagen 1">
          <a:extLst>
            <a:ext uri="{FF2B5EF4-FFF2-40B4-BE49-F238E27FC236}">
              <a16:creationId xmlns:a16="http://schemas.microsoft.com/office/drawing/2014/main" id="{8A96AA49-564C-434E-AE2F-D8A755CD09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143000" cy="9239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0924598C-6C7A-4E57-9435-193FE7C41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76200</xdr:colOff>
      <xdr:row>0</xdr:row>
      <xdr:rowOff>9525</xdr:rowOff>
    </xdr:from>
    <xdr:ext cx="2943225" cy="590550"/>
    <xdr:pic>
      <xdr:nvPicPr>
        <xdr:cNvPr id="3" name="Imagen 2">
          <a:extLst>
            <a:ext uri="{FF2B5EF4-FFF2-40B4-BE49-F238E27FC236}">
              <a16:creationId xmlns:a16="http://schemas.microsoft.com/office/drawing/2014/main" id="{7FA23660-3090-4408-B56C-D0E9A06716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8"/>
  <sheetViews>
    <sheetView topLeftCell="A172" workbookViewId="0">
      <selection activeCell="H204" sqref="H204"/>
    </sheetView>
  </sheetViews>
  <sheetFormatPr baseColWidth="10" defaultRowHeight="15" x14ac:dyDescent="0.25"/>
  <cols>
    <col min="2" max="2" width="13" customWidth="1"/>
    <col min="3" max="4" width="11.42578125" style="2"/>
    <col min="7" max="7" width="13.140625" style="8" bestFit="1" customWidth="1"/>
    <col min="8" max="8" width="14.140625" style="16" bestFit="1" customWidth="1"/>
  </cols>
  <sheetData>
    <row r="1" spans="1:8" x14ac:dyDescent="0.25">
      <c r="B1" s="1"/>
      <c r="E1" s="3"/>
      <c r="F1" s="4"/>
      <c r="G1" s="4"/>
      <c r="H1" s="4"/>
    </row>
    <row r="2" spans="1:8" x14ac:dyDescent="0.25">
      <c r="B2" s="1"/>
      <c r="C2" s="17" t="s">
        <v>0</v>
      </c>
      <c r="D2" s="17"/>
      <c r="E2" s="17"/>
      <c r="F2" s="17"/>
      <c r="G2" s="17"/>
      <c r="H2" s="4"/>
    </row>
    <row r="3" spans="1:8" x14ac:dyDescent="0.25">
      <c r="B3" s="1"/>
      <c r="C3" s="17" t="s">
        <v>1</v>
      </c>
      <c r="D3" s="17"/>
      <c r="E3" s="17"/>
      <c r="F3" s="17"/>
      <c r="G3" s="17"/>
      <c r="H3" s="4"/>
    </row>
    <row r="4" spans="1:8" x14ac:dyDescent="0.25">
      <c r="B4" s="1"/>
      <c r="C4" s="17" t="s">
        <v>2</v>
      </c>
      <c r="D4" s="17"/>
      <c r="E4" s="17"/>
      <c r="F4" s="17"/>
      <c r="G4" s="17"/>
      <c r="H4" s="4"/>
    </row>
    <row r="5" spans="1:8" x14ac:dyDescent="0.25">
      <c r="B5" s="1"/>
      <c r="E5" s="3"/>
      <c r="F5" s="4"/>
      <c r="G5" s="4"/>
      <c r="H5" s="4"/>
    </row>
    <row r="6" spans="1:8" s="14" customFormat="1" ht="30" x14ac:dyDescent="0.25">
      <c r="A6" s="10" t="s">
        <v>3</v>
      </c>
      <c r="B6" s="11" t="s">
        <v>4</v>
      </c>
      <c r="C6" s="12" t="s">
        <v>5</v>
      </c>
      <c r="D6" s="12" t="s">
        <v>6</v>
      </c>
      <c r="E6" s="10" t="s">
        <v>7</v>
      </c>
      <c r="F6" s="10" t="s">
        <v>8</v>
      </c>
      <c r="G6" s="13" t="s">
        <v>9</v>
      </c>
      <c r="H6" s="13" t="s">
        <v>10</v>
      </c>
    </row>
    <row r="7" spans="1:8" x14ac:dyDescent="0.25">
      <c r="A7" s="6" t="s">
        <v>14</v>
      </c>
      <c r="B7" s="6">
        <v>3208329</v>
      </c>
      <c r="C7" s="7">
        <v>43055</v>
      </c>
      <c r="D7" s="7">
        <v>44635</v>
      </c>
      <c r="E7" s="5" t="s">
        <v>11</v>
      </c>
      <c r="F7" s="6">
        <v>900226715</v>
      </c>
      <c r="G7" s="9">
        <v>50092</v>
      </c>
      <c r="H7" s="15">
        <v>50092</v>
      </c>
    </row>
    <row r="8" spans="1:8" x14ac:dyDescent="0.25">
      <c r="A8" s="6" t="s">
        <v>14</v>
      </c>
      <c r="B8" s="6">
        <v>3208660</v>
      </c>
      <c r="C8" s="7">
        <v>43059</v>
      </c>
      <c r="D8" s="7">
        <v>44635</v>
      </c>
      <c r="E8" s="5" t="s">
        <v>11</v>
      </c>
      <c r="F8" s="6">
        <v>900226715</v>
      </c>
      <c r="G8" s="9">
        <v>55127</v>
      </c>
      <c r="H8" s="15">
        <v>55127</v>
      </c>
    </row>
    <row r="9" spans="1:8" x14ac:dyDescent="0.25">
      <c r="A9" s="6" t="s">
        <v>14</v>
      </c>
      <c r="B9" s="6">
        <v>3209170</v>
      </c>
      <c r="C9" s="7">
        <v>43062</v>
      </c>
      <c r="D9" s="7">
        <v>44708</v>
      </c>
      <c r="E9" s="5" t="s">
        <v>11</v>
      </c>
      <c r="F9" s="6">
        <v>900226715</v>
      </c>
      <c r="G9" s="9">
        <v>52300</v>
      </c>
      <c r="H9" s="15">
        <v>52300</v>
      </c>
    </row>
    <row r="10" spans="1:8" x14ac:dyDescent="0.25">
      <c r="A10" s="6" t="s">
        <v>14</v>
      </c>
      <c r="B10" s="6">
        <v>3210041</v>
      </c>
      <c r="C10" s="7">
        <v>43068</v>
      </c>
      <c r="D10" s="7">
        <v>44635</v>
      </c>
      <c r="E10" s="5" t="s">
        <v>11</v>
      </c>
      <c r="F10" s="6">
        <v>900226715</v>
      </c>
      <c r="G10" s="9">
        <v>54250</v>
      </c>
      <c r="H10" s="15">
        <v>54250</v>
      </c>
    </row>
    <row r="11" spans="1:8" x14ac:dyDescent="0.25">
      <c r="A11" s="6" t="s">
        <v>12</v>
      </c>
      <c r="B11" s="6">
        <v>274973</v>
      </c>
      <c r="C11" s="7">
        <v>43082</v>
      </c>
      <c r="D11" s="7">
        <v>44635</v>
      </c>
      <c r="E11" s="5" t="s">
        <v>11</v>
      </c>
      <c r="F11" s="6">
        <v>900226715</v>
      </c>
      <c r="G11" s="9">
        <v>949335</v>
      </c>
      <c r="H11" s="15">
        <v>949335</v>
      </c>
    </row>
    <row r="12" spans="1:8" x14ac:dyDescent="0.25">
      <c r="A12" s="6" t="s">
        <v>12</v>
      </c>
      <c r="B12" s="6">
        <v>277048</v>
      </c>
      <c r="C12" s="7">
        <v>44637</v>
      </c>
      <c r="D12" s="7">
        <v>44637</v>
      </c>
      <c r="E12" s="5" t="s">
        <v>11</v>
      </c>
      <c r="F12" s="6">
        <v>900226715</v>
      </c>
      <c r="G12" s="9">
        <v>172955</v>
      </c>
      <c r="H12" s="15">
        <v>172955</v>
      </c>
    </row>
    <row r="13" spans="1:8" x14ac:dyDescent="0.25">
      <c r="A13" s="6" t="s">
        <v>12</v>
      </c>
      <c r="B13" s="6">
        <v>277369</v>
      </c>
      <c r="C13" s="7">
        <v>44637</v>
      </c>
      <c r="D13" s="7">
        <v>44637</v>
      </c>
      <c r="E13" s="5" t="s">
        <v>11</v>
      </c>
      <c r="F13" s="6">
        <v>900226715</v>
      </c>
      <c r="G13" s="9">
        <v>54050</v>
      </c>
      <c r="H13" s="15">
        <v>54050</v>
      </c>
    </row>
    <row r="14" spans="1:8" x14ac:dyDescent="0.25">
      <c r="A14" s="6" t="s">
        <v>14</v>
      </c>
      <c r="B14" s="6">
        <v>3212324</v>
      </c>
      <c r="C14" s="7">
        <v>44637</v>
      </c>
      <c r="D14" s="7">
        <v>44637</v>
      </c>
      <c r="E14" s="5" t="s">
        <v>11</v>
      </c>
      <c r="F14" s="6">
        <v>900226715</v>
      </c>
      <c r="G14" s="9">
        <v>144300</v>
      </c>
      <c r="H14" s="15">
        <v>144300</v>
      </c>
    </row>
    <row r="15" spans="1:8" x14ac:dyDescent="0.25">
      <c r="A15" s="6" t="s">
        <v>14</v>
      </c>
      <c r="B15" s="6">
        <v>3212551</v>
      </c>
      <c r="C15" s="7">
        <v>43116</v>
      </c>
      <c r="D15" s="7">
        <v>44708</v>
      </c>
      <c r="E15" s="5" t="s">
        <v>11</v>
      </c>
      <c r="F15" s="6">
        <v>900226715</v>
      </c>
      <c r="G15" s="9">
        <v>56480</v>
      </c>
      <c r="H15" s="15">
        <v>56480</v>
      </c>
    </row>
    <row r="16" spans="1:8" x14ac:dyDescent="0.25">
      <c r="A16" s="6" t="s">
        <v>14</v>
      </c>
      <c r="B16" s="6">
        <v>3212791</v>
      </c>
      <c r="C16" s="7">
        <v>44637</v>
      </c>
      <c r="D16" s="7">
        <v>44637</v>
      </c>
      <c r="E16" s="5" t="s">
        <v>11</v>
      </c>
      <c r="F16" s="6">
        <v>900226715</v>
      </c>
      <c r="G16" s="9">
        <v>56478</v>
      </c>
      <c r="H16" s="15">
        <v>56478</v>
      </c>
    </row>
    <row r="17" spans="1:8" x14ac:dyDescent="0.25">
      <c r="A17" s="6" t="s">
        <v>14</v>
      </c>
      <c r="B17" s="6">
        <v>3213610</v>
      </c>
      <c r="C17" s="7">
        <v>44637</v>
      </c>
      <c r="D17" s="7">
        <v>44637</v>
      </c>
      <c r="E17" s="5" t="s">
        <v>11</v>
      </c>
      <c r="F17" s="6">
        <v>900226715</v>
      </c>
      <c r="G17" s="9">
        <v>309815</v>
      </c>
      <c r="H17" s="15">
        <v>309815</v>
      </c>
    </row>
    <row r="18" spans="1:8" x14ac:dyDescent="0.25">
      <c r="A18" s="6" t="s">
        <v>14</v>
      </c>
      <c r="B18" s="6">
        <v>3215780</v>
      </c>
      <c r="C18" s="7">
        <v>43151</v>
      </c>
      <c r="D18" s="7">
        <v>44637</v>
      </c>
      <c r="E18" s="5" t="s">
        <v>11</v>
      </c>
      <c r="F18" s="6">
        <v>900226715</v>
      </c>
      <c r="G18" s="9">
        <v>56732</v>
      </c>
      <c r="H18" s="15">
        <v>56732</v>
      </c>
    </row>
    <row r="19" spans="1:8" x14ac:dyDescent="0.25">
      <c r="A19" s="6" t="s">
        <v>15</v>
      </c>
      <c r="B19" s="6">
        <v>2110674</v>
      </c>
      <c r="C19" s="7">
        <v>43165</v>
      </c>
      <c r="D19" s="7">
        <v>44637</v>
      </c>
      <c r="E19" s="5" t="s">
        <v>11</v>
      </c>
      <c r="F19" s="6">
        <v>900226715</v>
      </c>
      <c r="G19" s="9">
        <v>51300</v>
      </c>
      <c r="H19" s="15">
        <v>51300</v>
      </c>
    </row>
    <row r="20" spans="1:8" x14ac:dyDescent="0.25">
      <c r="A20" s="6" t="s">
        <v>14</v>
      </c>
      <c r="B20" s="6">
        <v>3219411</v>
      </c>
      <c r="C20" s="7">
        <v>43200</v>
      </c>
      <c r="D20" s="7">
        <v>44635</v>
      </c>
      <c r="E20" s="5" t="s">
        <v>11</v>
      </c>
      <c r="F20" s="6">
        <v>900226715</v>
      </c>
      <c r="G20" s="9">
        <v>108980</v>
      </c>
      <c r="H20" s="15">
        <v>108980</v>
      </c>
    </row>
    <row r="21" spans="1:8" x14ac:dyDescent="0.25">
      <c r="A21" s="6" t="s">
        <v>12</v>
      </c>
      <c r="B21" s="6">
        <v>289900</v>
      </c>
      <c r="C21" s="7">
        <v>43203</v>
      </c>
      <c r="D21" s="7">
        <v>43252</v>
      </c>
      <c r="E21" s="5" t="s">
        <v>11</v>
      </c>
      <c r="F21" s="6">
        <v>900226715</v>
      </c>
      <c r="G21" s="9">
        <v>247225</v>
      </c>
      <c r="H21" s="15">
        <v>94900</v>
      </c>
    </row>
    <row r="22" spans="1:8" x14ac:dyDescent="0.25">
      <c r="A22" s="6" t="s">
        <v>12</v>
      </c>
      <c r="B22" s="6">
        <v>292420</v>
      </c>
      <c r="C22" s="7">
        <v>43221</v>
      </c>
      <c r="D22" s="7">
        <v>43277</v>
      </c>
      <c r="E22" s="5" t="s">
        <v>11</v>
      </c>
      <c r="F22" s="6">
        <v>900226715</v>
      </c>
      <c r="G22" s="9">
        <v>51300</v>
      </c>
      <c r="H22" s="15">
        <v>51300</v>
      </c>
    </row>
    <row r="23" spans="1:8" x14ac:dyDescent="0.25">
      <c r="A23" s="6" t="s">
        <v>14</v>
      </c>
      <c r="B23" s="6">
        <v>3228043</v>
      </c>
      <c r="C23" s="7">
        <v>43277</v>
      </c>
      <c r="D23" s="7">
        <v>44637</v>
      </c>
      <c r="E23" s="5" t="s">
        <v>11</v>
      </c>
      <c r="F23" s="6">
        <v>900226715</v>
      </c>
      <c r="G23" s="9">
        <v>51300</v>
      </c>
      <c r="H23" s="15">
        <v>51300</v>
      </c>
    </row>
    <row r="24" spans="1:8" x14ac:dyDescent="0.25">
      <c r="A24" s="6" t="s">
        <v>15</v>
      </c>
      <c r="B24" s="6">
        <v>2123168</v>
      </c>
      <c r="C24" s="7">
        <v>43379</v>
      </c>
      <c r="D24" s="7">
        <v>44637</v>
      </c>
      <c r="E24" s="5" t="s">
        <v>11</v>
      </c>
      <c r="F24" s="6">
        <v>900226715</v>
      </c>
      <c r="G24" s="9">
        <v>51300</v>
      </c>
      <c r="H24" s="15">
        <v>51300</v>
      </c>
    </row>
    <row r="25" spans="1:8" x14ac:dyDescent="0.25">
      <c r="A25" s="6" t="s">
        <v>14</v>
      </c>
      <c r="B25" s="6">
        <v>3239080</v>
      </c>
      <c r="C25" s="7">
        <v>43396</v>
      </c>
      <c r="D25" s="7">
        <v>43439</v>
      </c>
      <c r="E25" s="5" t="s">
        <v>11</v>
      </c>
      <c r="F25" s="6">
        <v>900226715</v>
      </c>
      <c r="G25" s="9">
        <v>150526</v>
      </c>
      <c r="H25" s="15">
        <v>150526</v>
      </c>
    </row>
    <row r="26" spans="1:8" x14ac:dyDescent="0.25">
      <c r="A26" s="6" t="s">
        <v>15</v>
      </c>
      <c r="B26" s="6">
        <v>2124813</v>
      </c>
      <c r="C26" s="7">
        <v>43411</v>
      </c>
      <c r="D26" s="7">
        <v>44708</v>
      </c>
      <c r="E26" s="5" t="s">
        <v>11</v>
      </c>
      <c r="F26" s="6">
        <v>900226715</v>
      </c>
      <c r="G26" s="9">
        <v>53389</v>
      </c>
      <c r="H26" s="15">
        <v>53389</v>
      </c>
    </row>
    <row r="27" spans="1:8" x14ac:dyDescent="0.25">
      <c r="A27" s="6" t="s">
        <v>12</v>
      </c>
      <c r="B27" s="6">
        <v>326481</v>
      </c>
      <c r="C27" s="7">
        <v>43468</v>
      </c>
      <c r="D27" s="7">
        <v>43525</v>
      </c>
      <c r="E27" s="5" t="s">
        <v>11</v>
      </c>
      <c r="F27" s="6">
        <v>900226715</v>
      </c>
      <c r="G27" s="9">
        <v>214745</v>
      </c>
      <c r="H27" s="15">
        <v>214745</v>
      </c>
    </row>
    <row r="28" spans="1:8" x14ac:dyDescent="0.25">
      <c r="A28" s="6" t="s">
        <v>14</v>
      </c>
      <c r="B28" s="6">
        <v>3250923</v>
      </c>
      <c r="C28" s="7">
        <v>43535</v>
      </c>
      <c r="D28" s="7">
        <v>44637</v>
      </c>
      <c r="E28" s="5" t="s">
        <v>11</v>
      </c>
      <c r="F28" s="6">
        <v>900226715</v>
      </c>
      <c r="G28" s="9">
        <v>20400</v>
      </c>
      <c r="H28" s="15">
        <v>20400</v>
      </c>
    </row>
    <row r="29" spans="1:8" x14ac:dyDescent="0.25">
      <c r="A29" s="6" t="s">
        <v>14</v>
      </c>
      <c r="B29" s="6">
        <v>3256064</v>
      </c>
      <c r="C29" s="7">
        <v>43593</v>
      </c>
      <c r="D29" s="7">
        <v>44637</v>
      </c>
      <c r="E29" s="5" t="s">
        <v>11</v>
      </c>
      <c r="F29" s="6">
        <v>900226715</v>
      </c>
      <c r="G29" s="9">
        <v>260409</v>
      </c>
      <c r="H29" s="15">
        <v>260409</v>
      </c>
    </row>
    <row r="30" spans="1:8" x14ac:dyDescent="0.25">
      <c r="A30" s="6" t="s">
        <v>14</v>
      </c>
      <c r="B30" s="6">
        <v>3258713</v>
      </c>
      <c r="C30" s="7">
        <v>43616</v>
      </c>
      <c r="D30" s="7">
        <v>43663</v>
      </c>
      <c r="E30" s="5" t="s">
        <v>11</v>
      </c>
      <c r="F30" s="6">
        <v>900226715</v>
      </c>
      <c r="G30" s="9">
        <v>3500</v>
      </c>
      <c r="H30" s="15">
        <v>3500</v>
      </c>
    </row>
    <row r="31" spans="1:8" x14ac:dyDescent="0.25">
      <c r="A31" s="6" t="s">
        <v>12</v>
      </c>
      <c r="B31" s="6">
        <v>347385</v>
      </c>
      <c r="C31" s="7">
        <v>43622</v>
      </c>
      <c r="D31" s="7">
        <v>43739</v>
      </c>
      <c r="E31" s="5" t="s">
        <v>11</v>
      </c>
      <c r="F31" s="6">
        <v>900226715</v>
      </c>
      <c r="G31" s="9">
        <v>63810</v>
      </c>
      <c r="H31" s="15">
        <v>63810</v>
      </c>
    </row>
    <row r="32" spans="1:8" x14ac:dyDescent="0.25">
      <c r="A32" s="6" t="s">
        <v>15</v>
      </c>
      <c r="B32" s="6">
        <v>2139593</v>
      </c>
      <c r="C32" s="7">
        <v>43653</v>
      </c>
      <c r="D32" s="7">
        <v>43739</v>
      </c>
      <c r="E32" s="5" t="s">
        <v>11</v>
      </c>
      <c r="F32" s="6">
        <v>900226715</v>
      </c>
      <c r="G32" s="9">
        <v>55628</v>
      </c>
      <c r="H32" s="15">
        <v>55628</v>
      </c>
    </row>
    <row r="33" spans="1:8" x14ac:dyDescent="0.25">
      <c r="A33" s="6" t="s">
        <v>12</v>
      </c>
      <c r="B33" s="6">
        <v>356483</v>
      </c>
      <c r="C33" s="7">
        <v>43687</v>
      </c>
      <c r="D33" s="7">
        <v>44707</v>
      </c>
      <c r="E33" s="5" t="s">
        <v>11</v>
      </c>
      <c r="F33" s="6">
        <v>900226715</v>
      </c>
      <c r="G33" s="9">
        <v>905937</v>
      </c>
      <c r="H33" s="15">
        <v>905937</v>
      </c>
    </row>
    <row r="34" spans="1:8" x14ac:dyDescent="0.25">
      <c r="A34" s="6" t="s">
        <v>12</v>
      </c>
      <c r="B34" s="6">
        <v>356580</v>
      </c>
      <c r="C34" s="7">
        <v>43689</v>
      </c>
      <c r="D34" s="7">
        <v>44707</v>
      </c>
      <c r="E34" s="5" t="s">
        <v>11</v>
      </c>
      <c r="F34" s="6">
        <v>900226715</v>
      </c>
      <c r="G34" s="9">
        <v>54400</v>
      </c>
      <c r="H34" s="15">
        <v>54400</v>
      </c>
    </row>
    <row r="35" spans="1:8" x14ac:dyDescent="0.25">
      <c r="A35" s="6" t="s">
        <v>14</v>
      </c>
      <c r="B35" s="6">
        <v>3266442</v>
      </c>
      <c r="C35" s="7">
        <v>43692</v>
      </c>
      <c r="D35" s="7">
        <v>43775</v>
      </c>
      <c r="E35" s="5" t="s">
        <v>11</v>
      </c>
      <c r="F35" s="6">
        <v>900226715</v>
      </c>
      <c r="G35" s="9">
        <v>255047</v>
      </c>
      <c r="H35" s="15">
        <v>255047</v>
      </c>
    </row>
    <row r="36" spans="1:8" x14ac:dyDescent="0.25">
      <c r="A36" s="6" t="s">
        <v>12</v>
      </c>
      <c r="B36" s="6">
        <v>358586</v>
      </c>
      <c r="C36" s="7">
        <v>43701</v>
      </c>
      <c r="D36" s="7">
        <v>43775</v>
      </c>
      <c r="E36" s="5" t="s">
        <v>11</v>
      </c>
      <c r="F36" s="6">
        <v>900226715</v>
      </c>
      <c r="G36" s="9">
        <v>1174090</v>
      </c>
      <c r="H36" s="15">
        <v>1174090</v>
      </c>
    </row>
    <row r="37" spans="1:8" x14ac:dyDescent="0.25">
      <c r="A37" s="6" t="s">
        <v>14</v>
      </c>
      <c r="B37" s="6">
        <v>3267720</v>
      </c>
      <c r="C37" s="7">
        <v>43704</v>
      </c>
      <c r="D37" s="7">
        <v>44707</v>
      </c>
      <c r="E37" s="5" t="s">
        <v>11</v>
      </c>
      <c r="F37" s="6">
        <v>900226715</v>
      </c>
      <c r="G37" s="9">
        <v>54400</v>
      </c>
      <c r="H37" s="15">
        <v>54400</v>
      </c>
    </row>
    <row r="38" spans="1:8" x14ac:dyDescent="0.25">
      <c r="A38" s="6" t="s">
        <v>14</v>
      </c>
      <c r="B38" s="6">
        <v>3270016</v>
      </c>
      <c r="C38" s="7">
        <v>43721</v>
      </c>
      <c r="D38" s="7">
        <v>44707</v>
      </c>
      <c r="E38" s="5" t="s">
        <v>11</v>
      </c>
      <c r="F38" s="6">
        <v>900226715</v>
      </c>
      <c r="G38" s="9">
        <v>90300</v>
      </c>
      <c r="H38" s="15">
        <v>90300</v>
      </c>
    </row>
    <row r="39" spans="1:8" x14ac:dyDescent="0.25">
      <c r="A39" s="6" t="s">
        <v>12</v>
      </c>
      <c r="B39" s="6">
        <v>363867</v>
      </c>
      <c r="C39" s="7">
        <v>43735</v>
      </c>
      <c r="D39" s="7">
        <v>44707</v>
      </c>
      <c r="E39" s="5" t="s">
        <v>11</v>
      </c>
      <c r="F39" s="6">
        <v>900226715</v>
      </c>
      <c r="G39" s="9">
        <v>1150010</v>
      </c>
      <c r="H39" s="15">
        <v>1150010</v>
      </c>
    </row>
    <row r="40" spans="1:8" x14ac:dyDescent="0.25">
      <c r="A40" s="6" t="s">
        <v>14</v>
      </c>
      <c r="B40" s="6">
        <v>3272204</v>
      </c>
      <c r="C40" s="7">
        <v>43737</v>
      </c>
      <c r="D40" s="7">
        <v>44707</v>
      </c>
      <c r="E40" s="5" t="s">
        <v>11</v>
      </c>
      <c r="F40" s="6">
        <v>900226715</v>
      </c>
      <c r="G40" s="9">
        <v>58027</v>
      </c>
      <c r="H40" s="15">
        <v>58027</v>
      </c>
    </row>
    <row r="41" spans="1:8" x14ac:dyDescent="0.25">
      <c r="A41" s="6" t="s">
        <v>15</v>
      </c>
      <c r="B41" s="6">
        <v>2146924</v>
      </c>
      <c r="C41" s="7">
        <v>43746</v>
      </c>
      <c r="D41" s="7">
        <v>44734</v>
      </c>
      <c r="E41" s="5" t="s">
        <v>11</v>
      </c>
      <c r="F41" s="6">
        <v>900226715</v>
      </c>
      <c r="G41" s="9">
        <f>+H41</f>
        <v>59197</v>
      </c>
      <c r="H41" s="15">
        <v>59197</v>
      </c>
    </row>
    <row r="42" spans="1:8" x14ac:dyDescent="0.25">
      <c r="A42" s="6" t="s">
        <v>14</v>
      </c>
      <c r="B42" s="6">
        <v>3273810</v>
      </c>
      <c r="C42" s="7">
        <v>43747</v>
      </c>
      <c r="D42" s="7">
        <v>44734</v>
      </c>
      <c r="E42" s="5" t="s">
        <v>11</v>
      </c>
      <c r="F42" s="6">
        <v>900226715</v>
      </c>
      <c r="G42" s="9">
        <f t="shared" ref="G42:G73" si="0">+H42</f>
        <v>58215</v>
      </c>
      <c r="H42" s="15">
        <v>58215</v>
      </c>
    </row>
    <row r="43" spans="1:8" x14ac:dyDescent="0.25">
      <c r="A43" s="6" t="s">
        <v>12</v>
      </c>
      <c r="B43" s="6">
        <v>366425</v>
      </c>
      <c r="C43" s="7">
        <v>43754</v>
      </c>
      <c r="D43" s="7">
        <v>44734</v>
      </c>
      <c r="E43" s="5" t="s">
        <v>11</v>
      </c>
      <c r="F43" s="6">
        <v>900226715</v>
      </c>
      <c r="G43" s="9">
        <f t="shared" si="0"/>
        <v>54400</v>
      </c>
      <c r="H43" s="15">
        <v>54400</v>
      </c>
    </row>
    <row r="44" spans="1:8" x14ac:dyDescent="0.25">
      <c r="A44" s="6" t="s">
        <v>12</v>
      </c>
      <c r="B44" s="6">
        <v>366702</v>
      </c>
      <c r="C44" s="7">
        <v>43755</v>
      </c>
      <c r="D44" s="7">
        <v>44734</v>
      </c>
      <c r="E44" s="5" t="s">
        <v>11</v>
      </c>
      <c r="F44" s="6">
        <v>900226715</v>
      </c>
      <c r="G44" s="9">
        <f t="shared" si="0"/>
        <v>55941</v>
      </c>
      <c r="H44" s="15">
        <v>55941</v>
      </c>
    </row>
    <row r="45" spans="1:8" x14ac:dyDescent="0.25">
      <c r="A45" s="6" t="s">
        <v>14</v>
      </c>
      <c r="B45" s="6">
        <v>3276204</v>
      </c>
      <c r="C45" s="7">
        <v>43764</v>
      </c>
      <c r="D45" s="7">
        <v>44734</v>
      </c>
      <c r="E45" s="5" t="s">
        <v>11</v>
      </c>
      <c r="F45" s="6">
        <v>900226715</v>
      </c>
      <c r="G45" s="9">
        <f t="shared" si="0"/>
        <v>142312</v>
      </c>
      <c r="H45" s="15">
        <v>142312</v>
      </c>
    </row>
    <row r="46" spans="1:8" x14ac:dyDescent="0.25">
      <c r="A46" s="6" t="s">
        <v>14</v>
      </c>
      <c r="B46" s="6">
        <v>3276444</v>
      </c>
      <c r="C46" s="7">
        <v>43767</v>
      </c>
      <c r="D46" s="7">
        <v>44734</v>
      </c>
      <c r="E46" s="5" t="s">
        <v>11</v>
      </c>
      <c r="F46" s="6">
        <v>900226715</v>
      </c>
      <c r="G46" s="9">
        <f t="shared" si="0"/>
        <v>59046</v>
      </c>
      <c r="H46" s="15">
        <v>59046</v>
      </c>
    </row>
    <row r="47" spans="1:8" x14ac:dyDescent="0.25">
      <c r="A47" s="6" t="s">
        <v>14</v>
      </c>
      <c r="B47" s="6">
        <v>3276409</v>
      </c>
      <c r="C47" s="7">
        <v>43767</v>
      </c>
      <c r="D47" s="7">
        <v>44734</v>
      </c>
      <c r="E47" s="5" t="s">
        <v>11</v>
      </c>
      <c r="F47" s="6">
        <v>900226715</v>
      </c>
      <c r="G47" s="9">
        <f t="shared" si="0"/>
        <v>59190</v>
      </c>
      <c r="H47" s="15">
        <v>59190</v>
      </c>
    </row>
    <row r="48" spans="1:8" x14ac:dyDescent="0.25">
      <c r="A48" s="6" t="s">
        <v>14</v>
      </c>
      <c r="B48" s="6">
        <v>3276546</v>
      </c>
      <c r="C48" s="7">
        <v>43767</v>
      </c>
      <c r="D48" s="7">
        <v>44734</v>
      </c>
      <c r="E48" s="5" t="s">
        <v>11</v>
      </c>
      <c r="F48" s="6">
        <v>900226715</v>
      </c>
      <c r="G48" s="9">
        <f t="shared" si="0"/>
        <v>179003</v>
      </c>
      <c r="H48" s="15">
        <v>179003</v>
      </c>
    </row>
    <row r="49" spans="1:8" x14ac:dyDescent="0.25">
      <c r="A49" s="6" t="s">
        <v>12</v>
      </c>
      <c r="B49" s="6">
        <v>368546</v>
      </c>
      <c r="C49" s="7">
        <v>43769</v>
      </c>
      <c r="D49" s="7">
        <v>44734</v>
      </c>
      <c r="E49" s="5" t="s">
        <v>11</v>
      </c>
      <c r="F49" s="6">
        <v>900226715</v>
      </c>
      <c r="G49" s="9">
        <f t="shared" si="0"/>
        <v>110400</v>
      </c>
      <c r="H49" s="15">
        <v>110400</v>
      </c>
    </row>
    <row r="50" spans="1:8" x14ac:dyDescent="0.25">
      <c r="A50" s="6" t="s">
        <v>14</v>
      </c>
      <c r="B50" s="6">
        <v>3276890</v>
      </c>
      <c r="C50" s="7">
        <v>43770</v>
      </c>
      <c r="D50" s="7">
        <v>44725</v>
      </c>
      <c r="E50" s="5" t="s">
        <v>11</v>
      </c>
      <c r="F50" s="6">
        <v>900226715</v>
      </c>
      <c r="G50" s="9">
        <f t="shared" si="0"/>
        <v>241799</v>
      </c>
      <c r="H50" s="15">
        <v>241799</v>
      </c>
    </row>
    <row r="51" spans="1:8" x14ac:dyDescent="0.25">
      <c r="A51" s="6" t="s">
        <v>14</v>
      </c>
      <c r="B51" s="6">
        <v>3277159</v>
      </c>
      <c r="C51" s="7">
        <v>43773</v>
      </c>
      <c r="D51" s="7">
        <v>44725</v>
      </c>
      <c r="E51" s="5" t="s">
        <v>11</v>
      </c>
      <c r="F51" s="6">
        <v>900226715</v>
      </c>
      <c r="G51" s="9">
        <f t="shared" si="0"/>
        <v>55202</v>
      </c>
      <c r="H51" s="15">
        <v>55202</v>
      </c>
    </row>
    <row r="52" spans="1:8" x14ac:dyDescent="0.25">
      <c r="A52" s="6" t="s">
        <v>14</v>
      </c>
      <c r="B52" s="6">
        <v>3277463</v>
      </c>
      <c r="C52" s="7">
        <v>43775</v>
      </c>
      <c r="D52" s="7">
        <v>44725</v>
      </c>
      <c r="E52" s="5" t="s">
        <v>11</v>
      </c>
      <c r="F52" s="6">
        <v>900226715</v>
      </c>
      <c r="G52" s="9">
        <f t="shared" si="0"/>
        <v>30600</v>
      </c>
      <c r="H52" s="15">
        <v>30600</v>
      </c>
    </row>
    <row r="53" spans="1:8" x14ac:dyDescent="0.25">
      <c r="A53" s="6" t="s">
        <v>12</v>
      </c>
      <c r="B53" s="6">
        <v>369242</v>
      </c>
      <c r="C53" s="7">
        <v>43775</v>
      </c>
      <c r="D53" s="7">
        <v>44725</v>
      </c>
      <c r="E53" s="5" t="s">
        <v>11</v>
      </c>
      <c r="F53" s="6">
        <v>900226715</v>
      </c>
      <c r="G53" s="9">
        <f t="shared" si="0"/>
        <v>194953</v>
      </c>
      <c r="H53" s="15">
        <v>194953</v>
      </c>
    </row>
    <row r="54" spans="1:8" x14ac:dyDescent="0.25">
      <c r="A54" s="6" t="s">
        <v>14</v>
      </c>
      <c r="B54" s="6">
        <v>3277563</v>
      </c>
      <c r="C54" s="7">
        <v>43776</v>
      </c>
      <c r="D54" s="7">
        <v>44725</v>
      </c>
      <c r="E54" s="5" t="s">
        <v>11</v>
      </c>
      <c r="F54" s="6">
        <v>900226715</v>
      </c>
      <c r="G54" s="9">
        <f t="shared" si="0"/>
        <v>55202</v>
      </c>
      <c r="H54" s="15">
        <v>55202</v>
      </c>
    </row>
    <row r="55" spans="1:8" x14ac:dyDescent="0.25">
      <c r="A55" s="6" t="s">
        <v>12</v>
      </c>
      <c r="B55" s="6">
        <v>369750</v>
      </c>
      <c r="C55" s="7">
        <v>43777</v>
      </c>
      <c r="D55" s="7">
        <v>44725</v>
      </c>
      <c r="E55" s="5" t="s">
        <v>11</v>
      </c>
      <c r="F55" s="6">
        <v>900226715</v>
      </c>
      <c r="G55" s="9">
        <f t="shared" si="0"/>
        <v>54400</v>
      </c>
      <c r="H55" s="15">
        <v>54400</v>
      </c>
    </row>
    <row r="56" spans="1:8" x14ac:dyDescent="0.25">
      <c r="A56" s="6" t="s">
        <v>12</v>
      </c>
      <c r="B56" s="6">
        <v>369921</v>
      </c>
      <c r="C56" s="7">
        <v>43779</v>
      </c>
      <c r="D56" s="7">
        <v>44725</v>
      </c>
      <c r="E56" s="5" t="s">
        <v>11</v>
      </c>
      <c r="F56" s="6">
        <v>900226715</v>
      </c>
      <c r="G56" s="9">
        <f t="shared" si="0"/>
        <v>103906</v>
      </c>
      <c r="H56" s="15">
        <v>103906</v>
      </c>
    </row>
    <row r="57" spans="1:8" x14ac:dyDescent="0.25">
      <c r="A57" s="6" t="s">
        <v>14</v>
      </c>
      <c r="B57" s="6">
        <v>3278136</v>
      </c>
      <c r="C57" s="7">
        <v>43781</v>
      </c>
      <c r="D57" s="7">
        <v>44725</v>
      </c>
      <c r="E57" s="5" t="s">
        <v>11</v>
      </c>
      <c r="F57" s="6">
        <v>900226715</v>
      </c>
      <c r="G57" s="9">
        <f t="shared" si="0"/>
        <v>33100</v>
      </c>
      <c r="H57" s="15">
        <v>33100</v>
      </c>
    </row>
    <row r="58" spans="1:8" x14ac:dyDescent="0.25">
      <c r="A58" s="6" t="s">
        <v>14</v>
      </c>
      <c r="B58" s="6">
        <v>3278080</v>
      </c>
      <c r="C58" s="7">
        <v>43781</v>
      </c>
      <c r="D58" s="7">
        <v>44725</v>
      </c>
      <c r="E58" s="5" t="s">
        <v>11</v>
      </c>
      <c r="F58" s="6">
        <v>900226715</v>
      </c>
      <c r="G58" s="9">
        <f t="shared" si="0"/>
        <v>248251</v>
      </c>
      <c r="H58" s="15">
        <v>248251</v>
      </c>
    </row>
    <row r="59" spans="1:8" x14ac:dyDescent="0.25">
      <c r="A59" s="6" t="s">
        <v>12</v>
      </c>
      <c r="B59" s="6">
        <v>370340</v>
      </c>
      <c r="C59" s="7">
        <v>43782</v>
      </c>
      <c r="D59" s="7">
        <v>44725</v>
      </c>
      <c r="E59" s="5" t="s">
        <v>11</v>
      </c>
      <c r="F59" s="6">
        <v>900226715</v>
      </c>
      <c r="G59" s="9">
        <f t="shared" si="0"/>
        <v>232431</v>
      </c>
      <c r="H59" s="15">
        <v>232431</v>
      </c>
    </row>
    <row r="60" spans="1:8" x14ac:dyDescent="0.25">
      <c r="A60" s="6" t="s">
        <v>14</v>
      </c>
      <c r="B60" s="6">
        <v>3278328</v>
      </c>
      <c r="C60" s="7">
        <v>43782</v>
      </c>
      <c r="D60" s="7">
        <v>44725</v>
      </c>
      <c r="E60" s="5" t="s">
        <v>11</v>
      </c>
      <c r="F60" s="6">
        <v>900226715</v>
      </c>
      <c r="G60" s="9">
        <f t="shared" si="0"/>
        <v>362235</v>
      </c>
      <c r="H60" s="15">
        <v>362235</v>
      </c>
    </row>
    <row r="61" spans="1:8" x14ac:dyDescent="0.25">
      <c r="A61" s="6" t="s">
        <v>14</v>
      </c>
      <c r="B61" s="6">
        <v>3278641</v>
      </c>
      <c r="C61" s="7">
        <v>43785</v>
      </c>
      <c r="D61" s="7">
        <v>44725</v>
      </c>
      <c r="E61" s="5" t="s">
        <v>11</v>
      </c>
      <c r="F61" s="6">
        <v>900226715</v>
      </c>
      <c r="G61" s="9">
        <f t="shared" si="0"/>
        <v>54400</v>
      </c>
      <c r="H61" s="15">
        <v>54400</v>
      </c>
    </row>
    <row r="62" spans="1:8" x14ac:dyDescent="0.25">
      <c r="A62" s="6" t="s">
        <v>14</v>
      </c>
      <c r="B62" s="6">
        <v>3278681</v>
      </c>
      <c r="C62" s="7">
        <v>43786</v>
      </c>
      <c r="D62" s="7">
        <v>44725</v>
      </c>
      <c r="E62" s="5" t="s">
        <v>11</v>
      </c>
      <c r="F62" s="6">
        <v>900226715</v>
      </c>
      <c r="G62" s="9">
        <f t="shared" si="0"/>
        <v>99100</v>
      </c>
      <c r="H62" s="15">
        <v>99100</v>
      </c>
    </row>
    <row r="63" spans="1:8" x14ac:dyDescent="0.25">
      <c r="A63" s="6" t="s">
        <v>14</v>
      </c>
      <c r="B63" s="6">
        <v>3278682</v>
      </c>
      <c r="C63" s="7">
        <v>43786</v>
      </c>
      <c r="D63" s="7">
        <v>44725</v>
      </c>
      <c r="E63" s="5" t="s">
        <v>11</v>
      </c>
      <c r="F63" s="6">
        <v>900226715</v>
      </c>
      <c r="G63" s="9">
        <f t="shared" si="0"/>
        <v>303195</v>
      </c>
      <c r="H63" s="15">
        <v>303195</v>
      </c>
    </row>
    <row r="64" spans="1:8" x14ac:dyDescent="0.25">
      <c r="A64" s="6" t="s">
        <v>12</v>
      </c>
      <c r="B64" s="6">
        <v>370884</v>
      </c>
      <c r="C64" s="7">
        <v>43787</v>
      </c>
      <c r="D64" s="7">
        <v>44725</v>
      </c>
      <c r="E64" s="5" t="s">
        <v>11</v>
      </c>
      <c r="F64" s="6">
        <v>900226715</v>
      </c>
      <c r="G64" s="9">
        <f t="shared" si="0"/>
        <v>55202</v>
      </c>
      <c r="H64" s="15">
        <v>55202</v>
      </c>
    </row>
    <row r="65" spans="1:8" x14ac:dyDescent="0.25">
      <c r="A65" s="6" t="s">
        <v>12</v>
      </c>
      <c r="B65" s="6">
        <v>370971</v>
      </c>
      <c r="C65" s="7">
        <v>43787</v>
      </c>
      <c r="D65" s="7">
        <v>44725</v>
      </c>
      <c r="E65" s="5" t="s">
        <v>11</v>
      </c>
      <c r="F65" s="6">
        <v>900226715</v>
      </c>
      <c r="G65" s="9">
        <f t="shared" si="0"/>
        <v>57760</v>
      </c>
      <c r="H65" s="15">
        <v>57760</v>
      </c>
    </row>
    <row r="66" spans="1:8" x14ac:dyDescent="0.25">
      <c r="A66" s="6" t="s">
        <v>12</v>
      </c>
      <c r="B66" s="6">
        <v>370869</v>
      </c>
      <c r="C66" s="7">
        <v>43787</v>
      </c>
      <c r="D66" s="7">
        <v>44725</v>
      </c>
      <c r="E66" s="5" t="s">
        <v>11</v>
      </c>
      <c r="F66" s="6">
        <v>900226715</v>
      </c>
      <c r="G66" s="9">
        <f t="shared" si="0"/>
        <v>1721696</v>
      </c>
      <c r="H66" s="15">
        <v>1721696</v>
      </c>
    </row>
    <row r="67" spans="1:8" x14ac:dyDescent="0.25">
      <c r="A67" s="6" t="s">
        <v>12</v>
      </c>
      <c r="B67" s="6">
        <v>371326</v>
      </c>
      <c r="C67" s="7">
        <v>43789</v>
      </c>
      <c r="D67" s="7">
        <v>44725</v>
      </c>
      <c r="E67" s="5" t="s">
        <v>11</v>
      </c>
      <c r="F67" s="6">
        <v>900226715</v>
      </c>
      <c r="G67" s="9">
        <f t="shared" si="0"/>
        <v>204322</v>
      </c>
      <c r="H67" s="15">
        <v>204322</v>
      </c>
    </row>
    <row r="68" spans="1:8" x14ac:dyDescent="0.25">
      <c r="A68" s="6" t="s">
        <v>12</v>
      </c>
      <c r="B68" s="6">
        <v>371933</v>
      </c>
      <c r="C68" s="7">
        <v>43793</v>
      </c>
      <c r="D68" s="7">
        <v>44725</v>
      </c>
      <c r="E68" s="5" t="s">
        <v>11</v>
      </c>
      <c r="F68" s="6">
        <v>900226715</v>
      </c>
      <c r="G68" s="9">
        <f t="shared" si="0"/>
        <v>228385</v>
      </c>
      <c r="H68" s="15">
        <v>228385</v>
      </c>
    </row>
    <row r="69" spans="1:8" x14ac:dyDescent="0.25">
      <c r="A69" s="6" t="s">
        <v>12</v>
      </c>
      <c r="B69" s="6">
        <v>372145</v>
      </c>
      <c r="C69" s="7">
        <v>43794</v>
      </c>
      <c r="D69" s="7">
        <v>44725</v>
      </c>
      <c r="E69" s="5" t="s">
        <v>11</v>
      </c>
      <c r="F69" s="6">
        <v>900226715</v>
      </c>
      <c r="G69" s="9">
        <f t="shared" si="0"/>
        <v>101127</v>
      </c>
      <c r="H69" s="15">
        <v>101127</v>
      </c>
    </row>
    <row r="70" spans="1:8" x14ac:dyDescent="0.25">
      <c r="A70" s="6" t="s">
        <v>14</v>
      </c>
      <c r="B70" s="6">
        <v>3280098</v>
      </c>
      <c r="C70" s="7">
        <v>43795</v>
      </c>
      <c r="D70" s="7">
        <v>44725</v>
      </c>
      <c r="E70" s="5" t="s">
        <v>11</v>
      </c>
      <c r="F70" s="6">
        <v>900226715</v>
      </c>
      <c r="G70" s="9">
        <f t="shared" si="0"/>
        <v>55202</v>
      </c>
      <c r="H70" s="15">
        <v>55202</v>
      </c>
    </row>
    <row r="71" spans="1:8" x14ac:dyDescent="0.25">
      <c r="A71" s="6" t="s">
        <v>14</v>
      </c>
      <c r="B71" s="6">
        <v>3280092</v>
      </c>
      <c r="C71" s="7">
        <v>43795</v>
      </c>
      <c r="D71" s="7">
        <v>44725</v>
      </c>
      <c r="E71" s="5" t="s">
        <v>11</v>
      </c>
      <c r="F71" s="6">
        <v>900226715</v>
      </c>
      <c r="G71" s="9">
        <f t="shared" si="0"/>
        <v>259785</v>
      </c>
      <c r="H71" s="15">
        <v>259785</v>
      </c>
    </row>
    <row r="72" spans="1:8" x14ac:dyDescent="0.25">
      <c r="A72" s="6" t="s">
        <v>14</v>
      </c>
      <c r="B72" s="6">
        <v>3280595</v>
      </c>
      <c r="C72" s="7">
        <v>43799</v>
      </c>
      <c r="D72" s="7">
        <v>44725</v>
      </c>
      <c r="E72" s="5" t="s">
        <v>11</v>
      </c>
      <c r="F72" s="6">
        <v>900226715</v>
      </c>
      <c r="G72" s="9">
        <f t="shared" si="0"/>
        <v>57420</v>
      </c>
      <c r="H72" s="15">
        <v>57420</v>
      </c>
    </row>
    <row r="73" spans="1:8" x14ac:dyDescent="0.25">
      <c r="A73" s="6" t="s">
        <v>14</v>
      </c>
      <c r="B73" s="6">
        <v>3280641</v>
      </c>
      <c r="C73" s="7">
        <v>43799</v>
      </c>
      <c r="D73" s="7">
        <v>44725</v>
      </c>
      <c r="E73" s="5" t="s">
        <v>11</v>
      </c>
      <c r="F73" s="6">
        <v>900226715</v>
      </c>
      <c r="G73" s="9">
        <f t="shared" si="0"/>
        <v>299272</v>
      </c>
      <c r="H73" s="15">
        <v>299272</v>
      </c>
    </row>
    <row r="74" spans="1:8" x14ac:dyDescent="0.25">
      <c r="A74" s="6" t="s">
        <v>12</v>
      </c>
      <c r="B74" s="6">
        <v>375347</v>
      </c>
      <c r="C74" s="7">
        <v>43819</v>
      </c>
      <c r="D74" s="7">
        <v>44637</v>
      </c>
      <c r="E74" s="5" t="s">
        <v>11</v>
      </c>
      <c r="F74" s="6">
        <v>900226715</v>
      </c>
      <c r="G74" s="9">
        <v>214500</v>
      </c>
      <c r="H74" s="15">
        <v>214500</v>
      </c>
    </row>
    <row r="75" spans="1:8" x14ac:dyDescent="0.25">
      <c r="A75" s="6" t="s">
        <v>14</v>
      </c>
      <c r="B75" s="6">
        <v>3285972</v>
      </c>
      <c r="C75" s="7">
        <v>43852</v>
      </c>
      <c r="D75" s="7">
        <v>44707</v>
      </c>
      <c r="E75" s="5" t="s">
        <v>11</v>
      </c>
      <c r="F75" s="6">
        <v>900226715</v>
      </c>
      <c r="G75" s="9">
        <v>372754</v>
      </c>
      <c r="H75" s="15">
        <v>372754</v>
      </c>
    </row>
    <row r="76" spans="1:8" x14ac:dyDescent="0.25">
      <c r="A76" s="6" t="s">
        <v>12</v>
      </c>
      <c r="B76" s="6">
        <v>379351</v>
      </c>
      <c r="C76" s="7">
        <v>43853</v>
      </c>
      <c r="D76" s="7">
        <v>44707</v>
      </c>
      <c r="E76" s="5" t="s">
        <v>11</v>
      </c>
      <c r="F76" s="6">
        <v>900226715</v>
      </c>
      <c r="G76" s="9">
        <v>158927</v>
      </c>
      <c r="H76" s="15">
        <v>158927</v>
      </c>
    </row>
    <row r="77" spans="1:8" x14ac:dyDescent="0.25">
      <c r="A77" s="6" t="s">
        <v>12</v>
      </c>
      <c r="B77" s="6">
        <v>379651</v>
      </c>
      <c r="C77" s="7">
        <v>43855</v>
      </c>
      <c r="D77" s="7">
        <v>44105</v>
      </c>
      <c r="E77" s="5" t="s">
        <v>11</v>
      </c>
      <c r="F77" s="6">
        <v>900226715</v>
      </c>
      <c r="G77" s="9">
        <v>61167</v>
      </c>
      <c r="H77" s="15">
        <v>61167</v>
      </c>
    </row>
    <row r="78" spans="1:8" x14ac:dyDescent="0.25">
      <c r="A78" s="6" t="s">
        <v>14</v>
      </c>
      <c r="B78" s="6">
        <v>3286957</v>
      </c>
      <c r="C78" s="7">
        <v>43859</v>
      </c>
      <c r="D78" s="7">
        <v>44707</v>
      </c>
      <c r="E78" s="5" t="s">
        <v>11</v>
      </c>
      <c r="F78" s="6">
        <v>900226715</v>
      </c>
      <c r="G78" s="9">
        <v>185666</v>
      </c>
      <c r="H78" s="15">
        <v>185666</v>
      </c>
    </row>
    <row r="79" spans="1:8" x14ac:dyDescent="0.25">
      <c r="A79" s="6" t="s">
        <v>14</v>
      </c>
      <c r="B79" s="6">
        <v>3287095</v>
      </c>
      <c r="C79" s="7">
        <v>43860</v>
      </c>
      <c r="D79" s="7">
        <v>44105</v>
      </c>
      <c r="E79" s="5" t="s">
        <v>11</v>
      </c>
      <c r="F79" s="6">
        <v>900226715</v>
      </c>
      <c r="G79" s="9">
        <v>59579</v>
      </c>
      <c r="H79" s="15">
        <v>59579</v>
      </c>
    </row>
    <row r="80" spans="1:8" x14ac:dyDescent="0.25">
      <c r="A80" s="6" t="s">
        <v>12</v>
      </c>
      <c r="B80" s="6">
        <v>381509</v>
      </c>
      <c r="C80" s="7">
        <v>43868</v>
      </c>
      <c r="D80" s="7">
        <v>44708</v>
      </c>
      <c r="E80" s="5" t="s">
        <v>11</v>
      </c>
      <c r="F80" s="6">
        <v>900226715</v>
      </c>
      <c r="G80" s="9">
        <v>117000</v>
      </c>
      <c r="H80" s="15">
        <v>117000</v>
      </c>
    </row>
    <row r="81" spans="1:8" x14ac:dyDescent="0.25">
      <c r="A81" s="6" t="s">
        <v>14</v>
      </c>
      <c r="B81" s="6">
        <v>3288462</v>
      </c>
      <c r="C81" s="7">
        <v>43873</v>
      </c>
      <c r="D81" s="7">
        <v>44707</v>
      </c>
      <c r="E81" s="5" t="s">
        <v>11</v>
      </c>
      <c r="F81" s="6">
        <v>900226715</v>
      </c>
      <c r="G81" s="9">
        <v>675000</v>
      </c>
      <c r="H81" s="15">
        <v>675000</v>
      </c>
    </row>
    <row r="82" spans="1:8" x14ac:dyDescent="0.25">
      <c r="A82" s="6" t="s">
        <v>14</v>
      </c>
      <c r="B82" s="6">
        <v>3290810</v>
      </c>
      <c r="C82" s="7">
        <v>43891</v>
      </c>
      <c r="D82" s="7">
        <v>44708</v>
      </c>
      <c r="E82" s="5" t="s">
        <v>11</v>
      </c>
      <c r="F82" s="6">
        <v>900226715</v>
      </c>
      <c r="G82" s="9">
        <v>430431</v>
      </c>
      <c r="H82" s="15">
        <v>430431</v>
      </c>
    </row>
    <row r="83" spans="1:8" x14ac:dyDescent="0.25">
      <c r="A83" s="6" t="s">
        <v>14</v>
      </c>
      <c r="B83" s="6">
        <v>3291434</v>
      </c>
      <c r="C83" s="7">
        <v>43895</v>
      </c>
      <c r="D83" s="7">
        <v>44708</v>
      </c>
      <c r="E83" s="5" t="s">
        <v>11</v>
      </c>
      <c r="F83" s="6">
        <v>900226715</v>
      </c>
      <c r="G83" s="9">
        <v>59286</v>
      </c>
      <c r="H83" s="15">
        <v>59286</v>
      </c>
    </row>
    <row r="84" spans="1:8" x14ac:dyDescent="0.25">
      <c r="A84" s="6" t="s">
        <v>14</v>
      </c>
      <c r="B84" s="6">
        <v>3293142</v>
      </c>
      <c r="C84" s="7">
        <v>43908</v>
      </c>
      <c r="D84" s="7">
        <v>44708</v>
      </c>
      <c r="E84" s="5" t="s">
        <v>11</v>
      </c>
      <c r="F84" s="6">
        <v>900226715</v>
      </c>
      <c r="G84" s="9">
        <v>58402</v>
      </c>
      <c r="H84" s="15">
        <v>58402</v>
      </c>
    </row>
    <row r="85" spans="1:8" x14ac:dyDescent="0.25">
      <c r="A85" s="6" t="s">
        <v>14</v>
      </c>
      <c r="B85" s="6">
        <v>3293243</v>
      </c>
      <c r="C85" s="7">
        <v>43909</v>
      </c>
      <c r="D85" s="7">
        <v>44090</v>
      </c>
      <c r="E85" s="5" t="s">
        <v>11</v>
      </c>
      <c r="F85" s="6">
        <v>900226715</v>
      </c>
      <c r="G85" s="9">
        <v>332566</v>
      </c>
      <c r="H85" s="15">
        <v>9202</v>
      </c>
    </row>
    <row r="86" spans="1:8" x14ac:dyDescent="0.25">
      <c r="A86" s="6" t="s">
        <v>15</v>
      </c>
      <c r="B86" s="6">
        <v>2158992</v>
      </c>
      <c r="C86" s="7">
        <v>43916</v>
      </c>
      <c r="D86" s="7">
        <v>44090</v>
      </c>
      <c r="E86" s="5" t="s">
        <v>11</v>
      </c>
      <c r="F86" s="6">
        <v>900226715</v>
      </c>
      <c r="G86" s="9">
        <v>58702</v>
      </c>
      <c r="H86" s="15">
        <v>58702</v>
      </c>
    </row>
    <row r="87" spans="1:8" x14ac:dyDescent="0.25">
      <c r="A87" s="6" t="s">
        <v>14</v>
      </c>
      <c r="B87" s="6">
        <v>3293876</v>
      </c>
      <c r="C87" s="7">
        <v>43918</v>
      </c>
      <c r="D87" s="7">
        <v>44708</v>
      </c>
      <c r="E87" s="5" t="s">
        <v>11</v>
      </c>
      <c r="F87" s="6">
        <v>900226715</v>
      </c>
      <c r="G87" s="9">
        <v>751866</v>
      </c>
      <c r="H87" s="15">
        <v>751866</v>
      </c>
    </row>
    <row r="88" spans="1:8" x14ac:dyDescent="0.25">
      <c r="A88" s="6" t="s">
        <v>14</v>
      </c>
      <c r="B88" s="6">
        <v>3294028</v>
      </c>
      <c r="C88" s="7">
        <v>43922</v>
      </c>
      <c r="D88" s="7">
        <v>44707</v>
      </c>
      <c r="E88" s="5" t="s">
        <v>11</v>
      </c>
      <c r="F88" s="6">
        <v>900226715</v>
      </c>
      <c r="G88" s="9">
        <v>18000</v>
      </c>
      <c r="H88" s="15">
        <v>18000</v>
      </c>
    </row>
    <row r="89" spans="1:8" x14ac:dyDescent="0.25">
      <c r="A89" s="6" t="s">
        <v>12</v>
      </c>
      <c r="B89" s="6">
        <v>388480</v>
      </c>
      <c r="C89" s="7">
        <v>43925</v>
      </c>
      <c r="D89" s="7">
        <v>44707</v>
      </c>
      <c r="E89" s="5" t="s">
        <v>11</v>
      </c>
      <c r="F89" s="6">
        <v>900226715</v>
      </c>
      <c r="G89" s="9">
        <v>1261612</v>
      </c>
      <c r="H89" s="15">
        <v>1261612</v>
      </c>
    </row>
    <row r="90" spans="1:8" x14ac:dyDescent="0.25">
      <c r="A90" s="6" t="s">
        <v>14</v>
      </c>
      <c r="B90" s="6">
        <v>3294684</v>
      </c>
      <c r="C90" s="7">
        <v>43933</v>
      </c>
      <c r="D90" s="7">
        <v>44707</v>
      </c>
      <c r="E90" s="5" t="s">
        <v>11</v>
      </c>
      <c r="F90" s="6">
        <v>900226715</v>
      </c>
      <c r="G90" s="9">
        <v>3500</v>
      </c>
      <c r="H90" s="15">
        <v>3500</v>
      </c>
    </row>
    <row r="91" spans="1:8" x14ac:dyDescent="0.25">
      <c r="A91" s="6" t="s">
        <v>14</v>
      </c>
      <c r="B91" s="6">
        <v>3295016</v>
      </c>
      <c r="C91" s="7">
        <v>43937</v>
      </c>
      <c r="D91" s="7">
        <v>44707</v>
      </c>
      <c r="E91" s="5" t="s">
        <v>11</v>
      </c>
      <c r="F91" s="6">
        <v>900226715</v>
      </c>
      <c r="G91" s="9">
        <v>230705</v>
      </c>
      <c r="H91" s="15">
        <v>230705</v>
      </c>
    </row>
    <row r="92" spans="1:8" x14ac:dyDescent="0.25">
      <c r="A92" s="6" t="s">
        <v>14</v>
      </c>
      <c r="B92" s="6">
        <v>3295352</v>
      </c>
      <c r="C92" s="7">
        <v>43943</v>
      </c>
      <c r="D92" s="7">
        <v>44707</v>
      </c>
      <c r="E92" s="5" t="s">
        <v>11</v>
      </c>
      <c r="F92" s="6">
        <v>900226715</v>
      </c>
      <c r="G92" s="9">
        <v>57600</v>
      </c>
      <c r="H92" s="15">
        <v>57600</v>
      </c>
    </row>
    <row r="93" spans="1:8" x14ac:dyDescent="0.25">
      <c r="A93" s="6" t="s">
        <v>14</v>
      </c>
      <c r="B93" s="6">
        <v>3295590</v>
      </c>
      <c r="C93" s="7">
        <v>43945</v>
      </c>
      <c r="D93" s="7">
        <v>44707</v>
      </c>
      <c r="E93" s="5" t="s">
        <v>11</v>
      </c>
      <c r="F93" s="6">
        <v>900226715</v>
      </c>
      <c r="G93" s="9">
        <v>260009</v>
      </c>
      <c r="H93" s="15">
        <v>260009</v>
      </c>
    </row>
    <row r="94" spans="1:8" x14ac:dyDescent="0.25">
      <c r="A94" s="6" t="s">
        <v>14</v>
      </c>
      <c r="B94" s="6">
        <v>3295866</v>
      </c>
      <c r="C94" s="7">
        <v>43949</v>
      </c>
      <c r="D94" s="7">
        <v>44707</v>
      </c>
      <c r="E94" s="5" t="s">
        <v>11</v>
      </c>
      <c r="F94" s="6">
        <v>900226715</v>
      </c>
      <c r="G94" s="9">
        <v>235434</v>
      </c>
      <c r="H94" s="15">
        <v>235434</v>
      </c>
    </row>
    <row r="95" spans="1:8" x14ac:dyDescent="0.25">
      <c r="A95" s="6" t="s">
        <v>14</v>
      </c>
      <c r="B95" s="6">
        <v>3296027</v>
      </c>
      <c r="C95" s="7">
        <v>43951</v>
      </c>
      <c r="D95" s="7">
        <v>44707</v>
      </c>
      <c r="E95" s="5" t="s">
        <v>11</v>
      </c>
      <c r="F95" s="6">
        <v>900226715</v>
      </c>
      <c r="G95" s="9">
        <v>258425</v>
      </c>
      <c r="H95" s="15">
        <v>258425</v>
      </c>
    </row>
    <row r="96" spans="1:8" x14ac:dyDescent="0.25">
      <c r="A96" s="6" t="s">
        <v>15</v>
      </c>
      <c r="B96" s="6">
        <v>2162269</v>
      </c>
      <c r="C96" s="7">
        <v>44010</v>
      </c>
      <c r="D96" s="7">
        <v>44708</v>
      </c>
      <c r="E96" s="5" t="s">
        <v>11</v>
      </c>
      <c r="F96" s="6">
        <v>900226715</v>
      </c>
      <c r="G96" s="9">
        <v>407655</v>
      </c>
      <c r="H96" s="15">
        <v>407655</v>
      </c>
    </row>
    <row r="97" spans="1:8" x14ac:dyDescent="0.25">
      <c r="A97" s="6" t="s">
        <v>15</v>
      </c>
      <c r="B97" s="6">
        <v>2162923</v>
      </c>
      <c r="C97" s="7">
        <v>44029</v>
      </c>
      <c r="D97" s="7">
        <v>44725</v>
      </c>
      <c r="E97" s="5" t="s">
        <v>11</v>
      </c>
      <c r="F97" s="6">
        <v>900226715</v>
      </c>
      <c r="G97" s="9">
        <f>+H97</f>
        <v>27600</v>
      </c>
      <c r="H97" s="15">
        <v>27600</v>
      </c>
    </row>
    <row r="98" spans="1:8" x14ac:dyDescent="0.25">
      <c r="A98" s="6" t="s">
        <v>15</v>
      </c>
      <c r="B98" s="6">
        <v>2163487</v>
      </c>
      <c r="C98" s="7">
        <v>44040</v>
      </c>
      <c r="D98" s="7">
        <v>44708</v>
      </c>
      <c r="E98" s="5" t="s">
        <v>11</v>
      </c>
      <c r="F98" s="6">
        <v>900226715</v>
      </c>
      <c r="G98" s="9">
        <v>929900</v>
      </c>
      <c r="H98" s="15">
        <v>929900</v>
      </c>
    </row>
    <row r="99" spans="1:8" x14ac:dyDescent="0.25">
      <c r="A99" s="6" t="s">
        <v>14</v>
      </c>
      <c r="B99" s="6">
        <v>3303062</v>
      </c>
      <c r="C99" s="7">
        <v>44077</v>
      </c>
      <c r="D99" s="7">
        <v>44155</v>
      </c>
      <c r="E99" s="5" t="s">
        <v>11</v>
      </c>
      <c r="F99" s="6">
        <v>900226715</v>
      </c>
      <c r="G99" s="9">
        <v>58402</v>
      </c>
      <c r="H99" s="15">
        <v>58402</v>
      </c>
    </row>
    <row r="100" spans="1:8" x14ac:dyDescent="0.25">
      <c r="A100" s="6" t="s">
        <v>14</v>
      </c>
      <c r="B100" s="6">
        <v>3303087</v>
      </c>
      <c r="C100" s="7">
        <v>44078</v>
      </c>
      <c r="D100" s="7">
        <v>44155</v>
      </c>
      <c r="E100" s="5" t="s">
        <v>11</v>
      </c>
      <c r="F100" s="6">
        <v>900226715</v>
      </c>
      <c r="G100" s="9">
        <v>57600</v>
      </c>
      <c r="H100" s="15">
        <v>57600</v>
      </c>
    </row>
    <row r="101" spans="1:8" x14ac:dyDescent="0.25">
      <c r="A101" s="6" t="s">
        <v>14</v>
      </c>
      <c r="B101" s="6">
        <v>3303256</v>
      </c>
      <c r="C101" s="7">
        <v>44081</v>
      </c>
      <c r="D101" s="7">
        <v>44155</v>
      </c>
      <c r="E101" s="5" t="s">
        <v>11</v>
      </c>
      <c r="F101" s="6">
        <v>900226715</v>
      </c>
      <c r="G101" s="9">
        <v>3500</v>
      </c>
      <c r="H101" s="15">
        <v>3500</v>
      </c>
    </row>
    <row r="102" spans="1:8" x14ac:dyDescent="0.25">
      <c r="A102" s="6" t="s">
        <v>12</v>
      </c>
      <c r="B102" s="6">
        <v>398729</v>
      </c>
      <c r="C102" s="7">
        <v>44082</v>
      </c>
      <c r="D102" s="7">
        <v>44155</v>
      </c>
      <c r="E102" s="5" t="s">
        <v>11</v>
      </c>
      <c r="F102" s="6">
        <v>900226715</v>
      </c>
      <c r="G102" s="9">
        <v>216470</v>
      </c>
      <c r="H102" s="15">
        <v>216470</v>
      </c>
    </row>
    <row r="103" spans="1:8" x14ac:dyDescent="0.25">
      <c r="A103" s="6" t="s">
        <v>14</v>
      </c>
      <c r="B103" s="6">
        <v>3303893</v>
      </c>
      <c r="C103" s="7">
        <v>44085</v>
      </c>
      <c r="D103" s="7">
        <v>44155</v>
      </c>
      <c r="E103" s="5" t="s">
        <v>11</v>
      </c>
      <c r="F103" s="6">
        <v>900226715</v>
      </c>
      <c r="G103" s="9">
        <v>58549</v>
      </c>
      <c r="H103" s="15">
        <v>58549</v>
      </c>
    </row>
    <row r="104" spans="1:8" x14ac:dyDescent="0.25">
      <c r="A104" s="6" t="s">
        <v>16</v>
      </c>
      <c r="B104" s="6">
        <v>2166548</v>
      </c>
      <c r="C104" s="7">
        <v>44097</v>
      </c>
      <c r="D104" s="7">
        <v>44155</v>
      </c>
      <c r="E104" s="5" t="s">
        <v>11</v>
      </c>
      <c r="F104" s="6">
        <v>900226715</v>
      </c>
      <c r="G104" s="9">
        <v>59351</v>
      </c>
      <c r="H104" s="15">
        <v>59351</v>
      </c>
    </row>
    <row r="105" spans="1:8" x14ac:dyDescent="0.25">
      <c r="A105" s="6" t="s">
        <v>12</v>
      </c>
      <c r="B105" s="6">
        <v>401818</v>
      </c>
      <c r="C105" s="7">
        <v>44099</v>
      </c>
      <c r="D105" s="7">
        <v>44155</v>
      </c>
      <c r="E105" s="5" t="s">
        <v>11</v>
      </c>
      <c r="F105" s="6">
        <v>900226715</v>
      </c>
      <c r="G105" s="9">
        <v>570060</v>
      </c>
      <c r="H105" s="15">
        <v>570060</v>
      </c>
    </row>
    <row r="106" spans="1:8" x14ac:dyDescent="0.25">
      <c r="A106" s="6" t="s">
        <v>12</v>
      </c>
      <c r="B106" s="6">
        <v>407058</v>
      </c>
      <c r="C106" s="7">
        <v>44139</v>
      </c>
      <c r="D106" s="7">
        <v>44291</v>
      </c>
      <c r="E106" s="5" t="s">
        <v>11</v>
      </c>
      <c r="F106" s="6">
        <v>900226715</v>
      </c>
      <c r="G106" s="9">
        <v>57600</v>
      </c>
      <c r="H106" s="15">
        <v>32983</v>
      </c>
    </row>
    <row r="107" spans="1:8" x14ac:dyDescent="0.25">
      <c r="A107" s="6" t="s">
        <v>12</v>
      </c>
      <c r="B107" s="6">
        <v>408251</v>
      </c>
      <c r="C107" s="7">
        <v>44146</v>
      </c>
      <c r="D107" s="7">
        <v>44291</v>
      </c>
      <c r="E107" s="5" t="s">
        <v>11</v>
      </c>
      <c r="F107" s="6">
        <v>900226715</v>
      </c>
      <c r="G107" s="9">
        <v>89444</v>
      </c>
      <c r="H107" s="15">
        <v>89444</v>
      </c>
    </row>
    <row r="108" spans="1:8" x14ac:dyDescent="0.25">
      <c r="A108" s="6" t="s">
        <v>12</v>
      </c>
      <c r="B108" s="6">
        <v>411119</v>
      </c>
      <c r="C108" s="7">
        <v>44159</v>
      </c>
      <c r="D108" s="7">
        <v>44635</v>
      </c>
      <c r="E108" s="5" t="s">
        <v>11</v>
      </c>
      <c r="F108" s="6">
        <v>900226715</v>
      </c>
      <c r="G108" s="9">
        <v>48000</v>
      </c>
      <c r="H108" s="15">
        <v>48000</v>
      </c>
    </row>
    <row r="109" spans="1:8" x14ac:dyDescent="0.25">
      <c r="A109" s="6" t="s">
        <v>12</v>
      </c>
      <c r="B109" s="6">
        <v>415493</v>
      </c>
      <c r="C109" s="7">
        <v>44186</v>
      </c>
      <c r="D109" s="7">
        <v>44698</v>
      </c>
      <c r="E109" s="5" t="s">
        <v>11</v>
      </c>
      <c r="F109" s="6">
        <v>900226715</v>
      </c>
      <c r="G109" s="9">
        <v>575000</v>
      </c>
      <c r="H109" s="15">
        <v>575000</v>
      </c>
    </row>
    <row r="110" spans="1:8" x14ac:dyDescent="0.25">
      <c r="A110" s="6" t="s">
        <v>16</v>
      </c>
      <c r="B110" s="6">
        <v>2175752</v>
      </c>
      <c r="C110" s="7">
        <v>44241</v>
      </c>
      <c r="D110" s="7">
        <v>44708</v>
      </c>
      <c r="E110" s="5" t="s">
        <v>11</v>
      </c>
      <c r="F110" s="6">
        <v>900226715</v>
      </c>
      <c r="G110" s="9">
        <v>190385</v>
      </c>
      <c r="H110" s="15">
        <v>190385</v>
      </c>
    </row>
    <row r="111" spans="1:8" x14ac:dyDescent="0.25">
      <c r="A111" s="6" t="s">
        <v>13</v>
      </c>
      <c r="B111" s="6">
        <v>426950</v>
      </c>
      <c r="C111" s="7">
        <v>44275</v>
      </c>
      <c r="D111" s="7">
        <v>44320</v>
      </c>
      <c r="E111" s="5" t="s">
        <v>11</v>
      </c>
      <c r="F111" s="6">
        <v>900226715</v>
      </c>
      <c r="G111" s="9">
        <v>596069</v>
      </c>
      <c r="H111" s="15">
        <v>19100</v>
      </c>
    </row>
    <row r="112" spans="1:8" x14ac:dyDescent="0.25">
      <c r="A112" s="6" t="s">
        <v>13</v>
      </c>
      <c r="B112" s="6">
        <v>436134</v>
      </c>
      <c r="C112" s="7">
        <v>44354</v>
      </c>
      <c r="D112" s="7">
        <v>44384</v>
      </c>
      <c r="E112" s="5" t="s">
        <v>11</v>
      </c>
      <c r="F112" s="6">
        <v>900226715</v>
      </c>
      <c r="G112" s="9">
        <v>287766</v>
      </c>
      <c r="H112" s="15">
        <v>158466</v>
      </c>
    </row>
    <row r="113" spans="1:8" x14ac:dyDescent="0.25">
      <c r="A113" s="6" t="s">
        <v>13</v>
      </c>
      <c r="B113" s="6">
        <v>436576</v>
      </c>
      <c r="C113" s="7">
        <v>44358</v>
      </c>
      <c r="D113" s="7">
        <v>44708</v>
      </c>
      <c r="E113" s="5" t="s">
        <v>11</v>
      </c>
      <c r="F113" s="6">
        <v>900226715</v>
      </c>
      <c r="G113" s="9">
        <f>+H113</f>
        <v>80832</v>
      </c>
      <c r="H113" s="15">
        <v>80832</v>
      </c>
    </row>
    <row r="114" spans="1:8" x14ac:dyDescent="0.25">
      <c r="A114" s="6" t="s">
        <v>13</v>
      </c>
      <c r="B114" s="6">
        <v>436573</v>
      </c>
      <c r="C114" s="7">
        <v>44358</v>
      </c>
      <c r="D114" s="7">
        <v>44708</v>
      </c>
      <c r="E114" s="5" t="s">
        <v>11</v>
      </c>
      <c r="F114" s="6">
        <v>900226715</v>
      </c>
      <c r="G114" s="9">
        <v>8185371</v>
      </c>
      <c r="H114" s="15">
        <v>8185371</v>
      </c>
    </row>
    <row r="115" spans="1:8" x14ac:dyDescent="0.25">
      <c r="A115" s="6" t="s">
        <v>16</v>
      </c>
      <c r="B115" s="6">
        <v>2183477</v>
      </c>
      <c r="C115" s="7">
        <v>44359</v>
      </c>
      <c r="D115" s="7">
        <v>44384</v>
      </c>
      <c r="E115" s="5" t="s">
        <v>11</v>
      </c>
      <c r="F115" s="6">
        <v>900226715</v>
      </c>
      <c r="G115" s="9">
        <v>59700</v>
      </c>
      <c r="H115" s="15">
        <v>45163</v>
      </c>
    </row>
    <row r="116" spans="1:8" x14ac:dyDescent="0.25">
      <c r="A116" s="6" t="s">
        <v>13</v>
      </c>
      <c r="B116" s="6">
        <v>442554</v>
      </c>
      <c r="C116" s="7">
        <v>44417</v>
      </c>
      <c r="D116" s="7">
        <v>44448</v>
      </c>
      <c r="E116" s="5" t="s">
        <v>11</v>
      </c>
      <c r="F116" s="6">
        <v>900226715</v>
      </c>
      <c r="G116" s="9">
        <v>36300</v>
      </c>
      <c r="H116" s="15">
        <v>36300</v>
      </c>
    </row>
    <row r="117" spans="1:8" x14ac:dyDescent="0.25">
      <c r="A117" s="6" t="s">
        <v>13</v>
      </c>
      <c r="B117" s="6">
        <v>454584</v>
      </c>
      <c r="C117" s="7">
        <v>44476</v>
      </c>
      <c r="D117" s="7">
        <v>44708</v>
      </c>
      <c r="E117" s="5" t="s">
        <v>11</v>
      </c>
      <c r="F117" s="6">
        <v>900226715</v>
      </c>
      <c r="G117" s="9">
        <v>228127</v>
      </c>
      <c r="H117" s="15">
        <v>228127</v>
      </c>
    </row>
    <row r="118" spans="1:8" x14ac:dyDescent="0.25">
      <c r="A118" s="6" t="s">
        <v>13</v>
      </c>
      <c r="B118" s="6">
        <v>454797</v>
      </c>
      <c r="C118" s="7">
        <v>44478</v>
      </c>
      <c r="D118" s="7">
        <v>44662</v>
      </c>
      <c r="E118" s="5" t="s">
        <v>11</v>
      </c>
      <c r="F118" s="6">
        <v>900226715</v>
      </c>
      <c r="G118" s="9">
        <v>205878</v>
      </c>
      <c r="H118" s="15">
        <v>205878</v>
      </c>
    </row>
    <row r="119" spans="1:8" x14ac:dyDescent="0.25">
      <c r="A119" s="6" t="s">
        <v>13</v>
      </c>
      <c r="B119" s="6">
        <v>455658</v>
      </c>
      <c r="C119" s="7">
        <v>44484</v>
      </c>
      <c r="D119" s="7">
        <v>44662</v>
      </c>
      <c r="E119" s="5" t="s">
        <v>11</v>
      </c>
      <c r="F119" s="6">
        <v>900226715</v>
      </c>
      <c r="G119" s="9">
        <v>49100</v>
      </c>
      <c r="H119" s="15">
        <v>3420</v>
      </c>
    </row>
    <row r="120" spans="1:8" x14ac:dyDescent="0.25">
      <c r="A120" s="6" t="s">
        <v>13</v>
      </c>
      <c r="B120" s="6">
        <v>455747</v>
      </c>
      <c r="C120" s="7">
        <v>44486</v>
      </c>
      <c r="D120" s="7">
        <v>44662</v>
      </c>
      <c r="E120" s="5" t="s">
        <v>11</v>
      </c>
      <c r="F120" s="6">
        <v>900226715</v>
      </c>
      <c r="G120" s="9">
        <v>59700</v>
      </c>
      <c r="H120" s="15">
        <v>59700</v>
      </c>
    </row>
    <row r="121" spans="1:8" x14ac:dyDescent="0.25">
      <c r="A121" s="6" t="s">
        <v>13</v>
      </c>
      <c r="B121" s="6">
        <v>456284</v>
      </c>
      <c r="C121" s="7">
        <v>44489</v>
      </c>
      <c r="D121" s="7">
        <v>44662</v>
      </c>
      <c r="E121" s="5" t="s">
        <v>11</v>
      </c>
      <c r="F121" s="6">
        <v>900226715</v>
      </c>
      <c r="G121" s="9">
        <v>60980</v>
      </c>
      <c r="H121" s="15">
        <v>21104</v>
      </c>
    </row>
    <row r="122" spans="1:8" x14ac:dyDescent="0.25">
      <c r="A122" s="6" t="s">
        <v>16</v>
      </c>
      <c r="B122" s="6">
        <v>2202826</v>
      </c>
      <c r="C122" s="7">
        <v>44489</v>
      </c>
      <c r="D122" s="7">
        <v>44662</v>
      </c>
      <c r="E122" s="5" t="s">
        <v>11</v>
      </c>
      <c r="F122" s="6">
        <v>900226715</v>
      </c>
      <c r="G122" s="9">
        <v>36300</v>
      </c>
      <c r="H122" s="15">
        <v>4014</v>
      </c>
    </row>
    <row r="123" spans="1:8" x14ac:dyDescent="0.25">
      <c r="A123" s="6" t="s">
        <v>13</v>
      </c>
      <c r="B123" s="6">
        <v>456582</v>
      </c>
      <c r="C123" s="7">
        <v>44491</v>
      </c>
      <c r="D123" s="7">
        <v>44662</v>
      </c>
      <c r="E123" s="5" t="s">
        <v>11</v>
      </c>
      <c r="F123" s="6">
        <v>900226715</v>
      </c>
      <c r="G123" s="9">
        <v>52700</v>
      </c>
      <c r="H123" s="15">
        <v>2358</v>
      </c>
    </row>
    <row r="124" spans="1:8" x14ac:dyDescent="0.25">
      <c r="A124" s="6" t="s">
        <v>13</v>
      </c>
      <c r="B124" s="6">
        <v>456817</v>
      </c>
      <c r="C124" s="7">
        <v>44493</v>
      </c>
      <c r="D124" s="7">
        <v>44662</v>
      </c>
      <c r="E124" s="5" t="s">
        <v>11</v>
      </c>
      <c r="F124" s="6">
        <v>900226715</v>
      </c>
      <c r="G124" s="9">
        <v>60809</v>
      </c>
      <c r="H124" s="15">
        <v>60809</v>
      </c>
    </row>
    <row r="125" spans="1:8" x14ac:dyDescent="0.25">
      <c r="A125" s="6" t="s">
        <v>13</v>
      </c>
      <c r="B125" s="6">
        <v>457566</v>
      </c>
      <c r="C125" s="7">
        <v>44496</v>
      </c>
      <c r="D125" s="7">
        <v>44662</v>
      </c>
      <c r="E125" s="5" t="s">
        <v>11</v>
      </c>
      <c r="F125" s="6">
        <v>900226715</v>
      </c>
      <c r="G125" s="9">
        <v>202381</v>
      </c>
      <c r="H125" s="15">
        <v>46013</v>
      </c>
    </row>
    <row r="126" spans="1:8" x14ac:dyDescent="0.25">
      <c r="A126" s="6" t="s">
        <v>13</v>
      </c>
      <c r="B126" s="6">
        <v>459388</v>
      </c>
      <c r="C126" s="7">
        <v>44508</v>
      </c>
      <c r="D126" s="7">
        <v>44624</v>
      </c>
      <c r="E126" s="5" t="s">
        <v>11</v>
      </c>
      <c r="F126" s="6">
        <v>900226715</v>
      </c>
      <c r="G126" s="9">
        <v>59700</v>
      </c>
      <c r="H126" s="15">
        <v>59700</v>
      </c>
    </row>
    <row r="127" spans="1:8" x14ac:dyDescent="0.25">
      <c r="A127" s="6" t="s">
        <v>13</v>
      </c>
      <c r="B127" s="6">
        <v>459624</v>
      </c>
      <c r="C127" s="7">
        <v>44509</v>
      </c>
      <c r="D127" s="7">
        <v>44624</v>
      </c>
      <c r="E127" s="5" t="s">
        <v>11</v>
      </c>
      <c r="F127" s="6">
        <v>900226715</v>
      </c>
      <c r="G127" s="9">
        <v>60809</v>
      </c>
      <c r="H127" s="15">
        <v>45163</v>
      </c>
    </row>
    <row r="128" spans="1:8" x14ac:dyDescent="0.25">
      <c r="A128" s="6" t="s">
        <v>16</v>
      </c>
      <c r="B128" s="6">
        <v>2204547</v>
      </c>
      <c r="C128" s="7">
        <v>44514</v>
      </c>
      <c r="D128" s="7">
        <v>44624</v>
      </c>
      <c r="E128" s="5" t="s">
        <v>11</v>
      </c>
      <c r="F128" s="6">
        <v>900226715</v>
      </c>
      <c r="G128" s="9">
        <v>24800</v>
      </c>
      <c r="H128" s="15">
        <v>24800</v>
      </c>
    </row>
    <row r="129" spans="1:8" x14ac:dyDescent="0.25">
      <c r="A129" s="6" t="s">
        <v>13</v>
      </c>
      <c r="B129" s="6">
        <v>460727</v>
      </c>
      <c r="C129" s="7">
        <v>44517</v>
      </c>
      <c r="D129" s="7">
        <v>44624</v>
      </c>
      <c r="E129" s="5" t="s">
        <v>11</v>
      </c>
      <c r="F129" s="6">
        <v>900226715</v>
      </c>
      <c r="G129" s="9">
        <v>61923</v>
      </c>
      <c r="H129" s="15">
        <v>61923</v>
      </c>
    </row>
    <row r="130" spans="1:8" x14ac:dyDescent="0.25">
      <c r="A130" s="6" t="s">
        <v>13</v>
      </c>
      <c r="B130" s="6">
        <v>460771</v>
      </c>
      <c r="C130" s="7">
        <v>44517</v>
      </c>
      <c r="D130" s="7">
        <v>44624</v>
      </c>
      <c r="E130" s="5" t="s">
        <v>11</v>
      </c>
      <c r="F130" s="6">
        <v>900226715</v>
      </c>
      <c r="G130" s="9">
        <v>61923</v>
      </c>
      <c r="H130" s="15">
        <v>45163</v>
      </c>
    </row>
    <row r="131" spans="1:8" x14ac:dyDescent="0.25">
      <c r="A131" s="6" t="s">
        <v>13</v>
      </c>
      <c r="B131" s="6">
        <v>461461</v>
      </c>
      <c r="C131" s="7">
        <v>44522</v>
      </c>
      <c r="D131" s="7">
        <v>44624</v>
      </c>
      <c r="E131" s="5" t="s">
        <v>11</v>
      </c>
      <c r="F131" s="6">
        <v>900226715</v>
      </c>
      <c r="G131" s="9">
        <v>61923</v>
      </c>
      <c r="H131" s="15">
        <v>45163</v>
      </c>
    </row>
    <row r="132" spans="1:8" x14ac:dyDescent="0.25">
      <c r="A132" s="6" t="s">
        <v>13</v>
      </c>
      <c r="B132" s="6">
        <v>461524</v>
      </c>
      <c r="C132" s="7">
        <v>44523</v>
      </c>
      <c r="D132" s="7">
        <v>44624</v>
      </c>
      <c r="E132" s="5" t="s">
        <v>11</v>
      </c>
      <c r="F132" s="6">
        <v>900226715</v>
      </c>
      <c r="G132" s="9">
        <v>61923</v>
      </c>
      <c r="H132" s="15">
        <v>61923</v>
      </c>
    </row>
    <row r="133" spans="1:8" x14ac:dyDescent="0.25">
      <c r="A133" s="6" t="s">
        <v>13</v>
      </c>
      <c r="B133" s="6">
        <v>461847</v>
      </c>
      <c r="C133" s="7">
        <v>44524</v>
      </c>
      <c r="D133" s="7">
        <v>44624</v>
      </c>
      <c r="E133" s="5" t="s">
        <v>11</v>
      </c>
      <c r="F133" s="6">
        <v>900226715</v>
      </c>
      <c r="G133" s="9">
        <v>1341815</v>
      </c>
      <c r="H133" s="15">
        <v>182800</v>
      </c>
    </row>
    <row r="134" spans="1:8" x14ac:dyDescent="0.25">
      <c r="A134" s="6" t="s">
        <v>13</v>
      </c>
      <c r="B134" s="6">
        <v>463204</v>
      </c>
      <c r="C134" s="7">
        <v>44532</v>
      </c>
      <c r="D134" s="7">
        <v>44624</v>
      </c>
      <c r="E134" s="5" t="s">
        <v>11</v>
      </c>
      <c r="F134" s="6">
        <v>900226715</v>
      </c>
      <c r="G134" s="9">
        <v>62075</v>
      </c>
      <c r="H134" s="15">
        <v>62075</v>
      </c>
    </row>
    <row r="135" spans="1:8" x14ac:dyDescent="0.25">
      <c r="A135" s="6" t="s">
        <v>13</v>
      </c>
      <c r="B135" s="6">
        <v>463475</v>
      </c>
      <c r="C135" s="7">
        <v>44534</v>
      </c>
      <c r="D135" s="7">
        <v>44624</v>
      </c>
      <c r="E135" s="5" t="s">
        <v>11</v>
      </c>
      <c r="F135" s="6">
        <v>900226715</v>
      </c>
      <c r="G135" s="9">
        <v>59700</v>
      </c>
      <c r="H135" s="15">
        <v>59700</v>
      </c>
    </row>
    <row r="136" spans="1:8" x14ac:dyDescent="0.25">
      <c r="A136" s="6" t="s">
        <v>13</v>
      </c>
      <c r="B136" s="6">
        <v>463700</v>
      </c>
      <c r="C136" s="7">
        <v>44536</v>
      </c>
      <c r="D136" s="7">
        <v>44624</v>
      </c>
      <c r="E136" s="5" t="s">
        <v>11</v>
      </c>
      <c r="F136" s="6">
        <v>900226715</v>
      </c>
      <c r="G136" s="9">
        <v>252833</v>
      </c>
      <c r="H136" s="15">
        <v>143803</v>
      </c>
    </row>
    <row r="137" spans="1:8" x14ac:dyDescent="0.25">
      <c r="A137" s="6" t="s">
        <v>13</v>
      </c>
      <c r="B137" s="6">
        <v>463991</v>
      </c>
      <c r="C137" s="7">
        <v>44539</v>
      </c>
      <c r="D137" s="7">
        <v>44624</v>
      </c>
      <c r="E137" s="5" t="s">
        <v>11</v>
      </c>
      <c r="F137" s="6">
        <v>900226715</v>
      </c>
      <c r="G137" s="9">
        <v>62609</v>
      </c>
      <c r="H137" s="15">
        <v>62609</v>
      </c>
    </row>
    <row r="138" spans="1:8" x14ac:dyDescent="0.25">
      <c r="A138" s="6" t="s">
        <v>13</v>
      </c>
      <c r="B138" s="6">
        <v>464501</v>
      </c>
      <c r="C138" s="7">
        <v>44544</v>
      </c>
      <c r="D138" s="7">
        <v>44624</v>
      </c>
      <c r="E138" s="5" t="s">
        <v>11</v>
      </c>
      <c r="F138" s="6">
        <v>900226715</v>
      </c>
      <c r="G138" s="9">
        <v>61923</v>
      </c>
      <c r="H138" s="15">
        <v>61923</v>
      </c>
    </row>
    <row r="139" spans="1:8" x14ac:dyDescent="0.25">
      <c r="A139" s="6" t="s">
        <v>13</v>
      </c>
      <c r="B139" s="6">
        <v>464531</v>
      </c>
      <c r="C139" s="7">
        <v>44544</v>
      </c>
      <c r="D139" s="7">
        <v>44624</v>
      </c>
      <c r="E139" s="5" t="s">
        <v>11</v>
      </c>
      <c r="F139" s="6">
        <v>900226715</v>
      </c>
      <c r="G139" s="9">
        <v>61923</v>
      </c>
      <c r="H139" s="15">
        <v>61923</v>
      </c>
    </row>
    <row r="140" spans="1:8" x14ac:dyDescent="0.25">
      <c r="A140" s="6" t="s">
        <v>13</v>
      </c>
      <c r="B140" s="6">
        <v>465167</v>
      </c>
      <c r="C140" s="7">
        <v>44549</v>
      </c>
      <c r="D140" s="7">
        <v>44624</v>
      </c>
      <c r="E140" s="5" t="s">
        <v>11</v>
      </c>
      <c r="F140" s="6">
        <v>900226715</v>
      </c>
      <c r="G140" s="9">
        <v>301693</v>
      </c>
      <c r="H140" s="15">
        <v>301693</v>
      </c>
    </row>
    <row r="141" spans="1:8" x14ac:dyDescent="0.25">
      <c r="A141" s="6" t="s">
        <v>13</v>
      </c>
      <c r="B141" s="6">
        <v>465979</v>
      </c>
      <c r="C141" s="7">
        <v>44556</v>
      </c>
      <c r="D141" s="7">
        <v>44624</v>
      </c>
      <c r="E141" s="5" t="s">
        <v>11</v>
      </c>
      <c r="F141" s="6">
        <v>900226715</v>
      </c>
      <c r="G141" s="9">
        <f>+H141</f>
        <v>80832</v>
      </c>
      <c r="H141" s="15">
        <v>80832</v>
      </c>
    </row>
    <row r="142" spans="1:8" x14ac:dyDescent="0.25">
      <c r="A142" s="6" t="s">
        <v>13</v>
      </c>
      <c r="B142" s="6">
        <v>466921</v>
      </c>
      <c r="C142" s="7">
        <v>44563</v>
      </c>
      <c r="D142" s="7">
        <v>44624</v>
      </c>
      <c r="E142" s="5" t="s">
        <v>11</v>
      </c>
      <c r="F142" s="6">
        <v>900226715</v>
      </c>
      <c r="G142" s="9">
        <v>65700</v>
      </c>
      <c r="H142" s="15">
        <v>65700</v>
      </c>
    </row>
    <row r="143" spans="1:8" x14ac:dyDescent="0.25">
      <c r="A143" s="6" t="s">
        <v>13</v>
      </c>
      <c r="B143" s="6">
        <v>470489</v>
      </c>
      <c r="C143" s="7">
        <v>44582</v>
      </c>
      <c r="D143" s="7">
        <v>44624</v>
      </c>
      <c r="E143" s="5" t="s">
        <v>11</v>
      </c>
      <c r="F143" s="6">
        <v>900226715</v>
      </c>
      <c r="G143" s="9">
        <v>252686</v>
      </c>
      <c r="H143" s="15">
        <v>170556</v>
      </c>
    </row>
    <row r="144" spans="1:8" x14ac:dyDescent="0.25">
      <c r="A144" s="6" t="s">
        <v>13</v>
      </c>
      <c r="B144" s="6">
        <v>471052</v>
      </c>
      <c r="C144" s="7">
        <v>44586</v>
      </c>
      <c r="D144" s="7">
        <v>44624</v>
      </c>
      <c r="E144" s="5" t="s">
        <v>11</v>
      </c>
      <c r="F144" s="6">
        <v>900226715</v>
      </c>
      <c r="G144" s="9">
        <v>1694995</v>
      </c>
      <c r="H144" s="15">
        <v>1215500</v>
      </c>
    </row>
    <row r="145" spans="1:8" x14ac:dyDescent="0.25">
      <c r="A145" s="6" t="s">
        <v>16</v>
      </c>
      <c r="B145" s="6">
        <v>2209905</v>
      </c>
      <c r="C145" s="7">
        <v>44587</v>
      </c>
      <c r="D145" s="7">
        <v>44624</v>
      </c>
      <c r="E145" s="5" t="s">
        <v>11</v>
      </c>
      <c r="F145" s="6">
        <v>900226715</v>
      </c>
      <c r="G145" s="9">
        <v>65700</v>
      </c>
      <c r="H145" s="15">
        <v>65700</v>
      </c>
    </row>
    <row r="146" spans="1:8" x14ac:dyDescent="0.25">
      <c r="A146" s="6" t="s">
        <v>13</v>
      </c>
      <c r="B146" s="6">
        <v>471691</v>
      </c>
      <c r="C146" s="7">
        <v>44588</v>
      </c>
      <c r="D146" s="7">
        <v>44624</v>
      </c>
      <c r="E146" s="5" t="s">
        <v>11</v>
      </c>
      <c r="F146" s="6">
        <v>900226715</v>
      </c>
      <c r="G146" s="9">
        <v>68118</v>
      </c>
      <c r="H146" s="15">
        <v>68118</v>
      </c>
    </row>
    <row r="147" spans="1:8" x14ac:dyDescent="0.25">
      <c r="A147" s="6" t="s">
        <v>13</v>
      </c>
      <c r="B147" s="6">
        <v>472311</v>
      </c>
      <c r="C147" s="7">
        <v>44592</v>
      </c>
      <c r="D147" s="7">
        <v>44624</v>
      </c>
      <c r="E147" s="5" t="s">
        <v>11</v>
      </c>
      <c r="F147" s="6">
        <v>900226715</v>
      </c>
      <c r="G147" s="9">
        <v>197418</v>
      </c>
      <c r="H147" s="15">
        <v>100592</v>
      </c>
    </row>
    <row r="148" spans="1:8" x14ac:dyDescent="0.25">
      <c r="A148" s="6" t="s">
        <v>16</v>
      </c>
      <c r="B148" s="6">
        <v>2210475</v>
      </c>
      <c r="C148" s="7">
        <v>44594</v>
      </c>
      <c r="D148" s="7">
        <v>44687</v>
      </c>
      <c r="E148" s="5" t="s">
        <v>11</v>
      </c>
      <c r="F148" s="6">
        <v>900226715</v>
      </c>
      <c r="G148" s="9">
        <v>68118</v>
      </c>
      <c r="H148" s="15">
        <v>68118</v>
      </c>
    </row>
    <row r="149" spans="1:8" x14ac:dyDescent="0.25">
      <c r="A149" s="6" t="s">
        <v>13</v>
      </c>
      <c r="B149" s="6">
        <v>473244</v>
      </c>
      <c r="C149" s="7">
        <v>44596</v>
      </c>
      <c r="D149" s="7">
        <v>44687</v>
      </c>
      <c r="E149" s="5" t="s">
        <v>11</v>
      </c>
      <c r="F149" s="6">
        <v>900226715</v>
      </c>
      <c r="G149" s="9">
        <v>68118</v>
      </c>
      <c r="H149" s="15">
        <v>68118</v>
      </c>
    </row>
    <row r="150" spans="1:8" x14ac:dyDescent="0.25">
      <c r="A150" s="6" t="s">
        <v>13</v>
      </c>
      <c r="B150" s="6">
        <v>473298</v>
      </c>
      <c r="C150" s="7">
        <v>44596</v>
      </c>
      <c r="D150" s="7">
        <v>44687</v>
      </c>
      <c r="E150" s="5" t="s">
        <v>11</v>
      </c>
      <c r="F150" s="6">
        <v>900226715</v>
      </c>
      <c r="G150" s="9">
        <v>69686</v>
      </c>
      <c r="H150" s="15">
        <v>69686</v>
      </c>
    </row>
    <row r="151" spans="1:8" x14ac:dyDescent="0.25">
      <c r="A151" s="6" t="s">
        <v>13</v>
      </c>
      <c r="B151" s="6">
        <v>473591</v>
      </c>
      <c r="C151" s="7">
        <v>44599</v>
      </c>
      <c r="D151" s="7">
        <v>44687</v>
      </c>
      <c r="E151" s="5" t="s">
        <v>11</v>
      </c>
      <c r="F151" s="6">
        <v>900226715</v>
      </c>
      <c r="G151" s="9">
        <v>70902</v>
      </c>
      <c r="H151" s="15">
        <v>70902</v>
      </c>
    </row>
    <row r="152" spans="1:8" x14ac:dyDescent="0.25">
      <c r="A152" s="6" t="s">
        <v>13</v>
      </c>
      <c r="B152" s="6">
        <v>474489</v>
      </c>
      <c r="C152" s="7">
        <v>44603</v>
      </c>
      <c r="D152" s="7">
        <v>44687</v>
      </c>
      <c r="E152" s="5" t="s">
        <v>11</v>
      </c>
      <c r="F152" s="6">
        <v>900226715</v>
      </c>
      <c r="G152" s="9">
        <v>69215</v>
      </c>
      <c r="H152" s="15">
        <v>69215</v>
      </c>
    </row>
    <row r="153" spans="1:8" x14ac:dyDescent="0.25">
      <c r="A153" s="6" t="s">
        <v>13</v>
      </c>
      <c r="B153" s="6">
        <v>474635</v>
      </c>
      <c r="C153" s="7">
        <v>44605</v>
      </c>
      <c r="D153" s="7">
        <v>44687</v>
      </c>
      <c r="E153" s="5" t="s">
        <v>11</v>
      </c>
      <c r="F153" s="6">
        <v>900226715</v>
      </c>
      <c r="G153" s="9">
        <v>69686</v>
      </c>
      <c r="H153" s="15">
        <v>69686</v>
      </c>
    </row>
    <row r="154" spans="1:8" x14ac:dyDescent="0.25">
      <c r="A154" s="6" t="s">
        <v>16</v>
      </c>
      <c r="B154" s="6">
        <v>2211495</v>
      </c>
      <c r="C154" s="7">
        <v>44606</v>
      </c>
      <c r="D154" s="7">
        <v>44687</v>
      </c>
      <c r="E154" s="5" t="s">
        <v>11</v>
      </c>
      <c r="F154" s="6">
        <v>900226715</v>
      </c>
      <c r="G154" s="9">
        <v>65700</v>
      </c>
      <c r="H154" s="15">
        <v>65700</v>
      </c>
    </row>
    <row r="155" spans="1:8" x14ac:dyDescent="0.25">
      <c r="A155" s="6" t="s">
        <v>16</v>
      </c>
      <c r="B155" s="6">
        <v>2211751</v>
      </c>
      <c r="C155" s="7">
        <v>44608</v>
      </c>
      <c r="D155" s="7">
        <v>44687</v>
      </c>
      <c r="E155" s="5" t="s">
        <v>11</v>
      </c>
      <c r="F155" s="6">
        <v>900226715</v>
      </c>
      <c r="G155" s="9">
        <v>182529</v>
      </c>
      <c r="H155" s="15">
        <v>182529</v>
      </c>
    </row>
    <row r="156" spans="1:8" x14ac:dyDescent="0.25">
      <c r="A156" s="6" t="s">
        <v>13</v>
      </c>
      <c r="B156" s="6">
        <v>475366</v>
      </c>
      <c r="C156" s="7">
        <v>44609</v>
      </c>
      <c r="D156" s="7">
        <v>44687</v>
      </c>
      <c r="E156" s="5" t="s">
        <v>11</v>
      </c>
      <c r="F156" s="6">
        <v>900226715</v>
      </c>
      <c r="G156" s="9">
        <v>69215</v>
      </c>
      <c r="H156" s="15">
        <v>69215</v>
      </c>
    </row>
    <row r="157" spans="1:8" x14ac:dyDescent="0.25">
      <c r="A157" s="6" t="s">
        <v>16</v>
      </c>
      <c r="B157" s="6">
        <v>2211981</v>
      </c>
      <c r="C157" s="7">
        <v>44612</v>
      </c>
      <c r="D157" s="7">
        <v>44687</v>
      </c>
      <c r="E157" s="5" t="s">
        <v>11</v>
      </c>
      <c r="F157" s="6">
        <v>900226715</v>
      </c>
      <c r="G157" s="9">
        <v>784525</v>
      </c>
      <c r="H157" s="15">
        <v>784525</v>
      </c>
    </row>
    <row r="158" spans="1:8" x14ac:dyDescent="0.25">
      <c r="A158" s="6" t="s">
        <v>13</v>
      </c>
      <c r="B158" s="6">
        <v>476856</v>
      </c>
      <c r="C158" s="7">
        <v>44616</v>
      </c>
      <c r="D158" s="7">
        <v>44687</v>
      </c>
      <c r="E158" s="5" t="s">
        <v>11</v>
      </c>
      <c r="F158" s="6">
        <v>900226715</v>
      </c>
      <c r="G158" s="9">
        <v>488108</v>
      </c>
      <c r="H158" s="15">
        <v>488108</v>
      </c>
    </row>
    <row r="159" spans="1:8" x14ac:dyDescent="0.25">
      <c r="A159" s="6" t="s">
        <v>13</v>
      </c>
      <c r="B159" s="6">
        <v>476962</v>
      </c>
      <c r="C159" s="7">
        <v>44617</v>
      </c>
      <c r="D159" s="7">
        <v>44687</v>
      </c>
      <c r="E159" s="5" t="s">
        <v>11</v>
      </c>
      <c r="F159" s="6">
        <v>900226715</v>
      </c>
      <c r="G159" s="9">
        <v>69836</v>
      </c>
      <c r="H159" s="15">
        <v>69836</v>
      </c>
    </row>
    <row r="160" spans="1:8" x14ac:dyDescent="0.25">
      <c r="A160" s="6" t="s">
        <v>16</v>
      </c>
      <c r="B160" s="6">
        <v>2212635</v>
      </c>
      <c r="C160" s="7">
        <v>44618</v>
      </c>
      <c r="D160" s="7">
        <v>44687</v>
      </c>
      <c r="E160" s="5" t="s">
        <v>11</v>
      </c>
      <c r="F160" s="6">
        <v>900226715</v>
      </c>
      <c r="G160" s="9">
        <v>65700</v>
      </c>
      <c r="H160" s="15">
        <v>65700</v>
      </c>
    </row>
    <row r="161" spans="1:8" x14ac:dyDescent="0.25">
      <c r="A161" s="6" t="s">
        <v>13</v>
      </c>
      <c r="B161" s="6">
        <v>477319</v>
      </c>
      <c r="C161" s="7">
        <v>44620</v>
      </c>
      <c r="D161" s="7">
        <v>44687</v>
      </c>
      <c r="E161" s="5" t="s">
        <v>11</v>
      </c>
      <c r="F161" s="6">
        <v>900226715</v>
      </c>
      <c r="G161" s="9">
        <v>68118</v>
      </c>
      <c r="H161" s="15">
        <v>68118</v>
      </c>
    </row>
    <row r="162" spans="1:8" x14ac:dyDescent="0.25">
      <c r="A162" s="6" t="s">
        <v>16</v>
      </c>
      <c r="B162" s="6">
        <v>2212830</v>
      </c>
      <c r="C162" s="7">
        <v>44620</v>
      </c>
      <c r="D162" s="7">
        <v>44687</v>
      </c>
      <c r="E162" s="5" t="s">
        <v>11</v>
      </c>
      <c r="F162" s="6">
        <v>900226715</v>
      </c>
      <c r="G162" s="9">
        <v>223639</v>
      </c>
      <c r="H162" s="15">
        <v>223639</v>
      </c>
    </row>
    <row r="163" spans="1:8" x14ac:dyDescent="0.25">
      <c r="A163" s="6" t="s">
        <v>13</v>
      </c>
      <c r="B163" s="6">
        <v>478217</v>
      </c>
      <c r="C163" s="7">
        <v>44624</v>
      </c>
      <c r="D163" s="7">
        <v>44687</v>
      </c>
      <c r="E163" s="5" t="s">
        <v>11</v>
      </c>
      <c r="F163" s="6">
        <v>900226715</v>
      </c>
      <c r="G163" s="9">
        <v>153818</v>
      </c>
      <c r="H163" s="15">
        <v>153818</v>
      </c>
    </row>
    <row r="164" spans="1:8" x14ac:dyDescent="0.25">
      <c r="A164" s="6" t="s">
        <v>16</v>
      </c>
      <c r="B164" s="6">
        <v>2213230</v>
      </c>
      <c r="C164" s="7">
        <v>44624</v>
      </c>
      <c r="D164" s="7">
        <v>44687</v>
      </c>
      <c r="E164" s="5" t="s">
        <v>11</v>
      </c>
      <c r="F164" s="6">
        <v>900226715</v>
      </c>
      <c r="G164" s="9">
        <v>66750</v>
      </c>
      <c r="H164" s="15">
        <v>66750</v>
      </c>
    </row>
    <row r="165" spans="1:8" x14ac:dyDescent="0.25">
      <c r="A165" s="6" t="s">
        <v>13</v>
      </c>
      <c r="B165" s="6">
        <v>479263</v>
      </c>
      <c r="C165" s="7">
        <v>44630</v>
      </c>
      <c r="D165" s="7">
        <v>44687</v>
      </c>
      <c r="E165" s="5" t="s">
        <v>11</v>
      </c>
      <c r="F165" s="6">
        <v>900226715</v>
      </c>
      <c r="G165" s="9">
        <v>65700</v>
      </c>
      <c r="H165" s="15">
        <v>65700</v>
      </c>
    </row>
    <row r="166" spans="1:8" x14ac:dyDescent="0.25">
      <c r="A166" s="6" t="s">
        <v>13</v>
      </c>
      <c r="B166" s="6">
        <v>479523</v>
      </c>
      <c r="C166" s="7">
        <v>44631</v>
      </c>
      <c r="D166" s="7">
        <v>44687</v>
      </c>
      <c r="E166" s="5" t="s">
        <v>11</v>
      </c>
      <c r="F166" s="6">
        <v>900226715</v>
      </c>
      <c r="G166" s="9">
        <v>65700</v>
      </c>
      <c r="H166" s="15">
        <v>65700</v>
      </c>
    </row>
    <row r="167" spans="1:8" x14ac:dyDescent="0.25">
      <c r="A167" s="6" t="s">
        <v>16</v>
      </c>
      <c r="B167" s="6">
        <v>2214029</v>
      </c>
      <c r="C167" s="7">
        <v>44634</v>
      </c>
      <c r="D167" s="7">
        <v>44687</v>
      </c>
      <c r="E167" s="5" t="s">
        <v>11</v>
      </c>
      <c r="F167" s="6">
        <v>900226715</v>
      </c>
      <c r="G167" s="9">
        <v>65700</v>
      </c>
      <c r="H167" s="15">
        <v>65700</v>
      </c>
    </row>
    <row r="168" spans="1:8" x14ac:dyDescent="0.25">
      <c r="A168" s="6" t="s">
        <v>13</v>
      </c>
      <c r="B168" s="6">
        <v>479993</v>
      </c>
      <c r="C168" s="7">
        <v>44635</v>
      </c>
      <c r="D168" s="7">
        <v>44687</v>
      </c>
      <c r="E168" s="5" t="s">
        <v>11</v>
      </c>
      <c r="F168" s="6">
        <v>900226715</v>
      </c>
      <c r="G168" s="9">
        <v>68318</v>
      </c>
      <c r="H168" s="15">
        <v>68318</v>
      </c>
    </row>
    <row r="169" spans="1:8" x14ac:dyDescent="0.25">
      <c r="A169" s="6" t="s">
        <v>16</v>
      </c>
      <c r="B169" s="6">
        <v>2214196</v>
      </c>
      <c r="C169" s="7">
        <v>44636</v>
      </c>
      <c r="D169" s="7">
        <v>44687</v>
      </c>
      <c r="E169" s="5" t="s">
        <v>11</v>
      </c>
      <c r="F169" s="6">
        <v>900226715</v>
      </c>
      <c r="G169" s="9">
        <v>65700</v>
      </c>
      <c r="H169" s="15">
        <v>65700</v>
      </c>
    </row>
    <row r="170" spans="1:8" x14ac:dyDescent="0.25">
      <c r="A170" s="6" t="s">
        <v>13</v>
      </c>
      <c r="B170" s="6">
        <v>480518</v>
      </c>
      <c r="C170" s="7">
        <v>44637</v>
      </c>
      <c r="D170" s="7">
        <v>44687</v>
      </c>
      <c r="E170" s="5" t="s">
        <v>11</v>
      </c>
      <c r="F170" s="6">
        <v>900226715</v>
      </c>
      <c r="G170" s="9">
        <v>69215</v>
      </c>
      <c r="H170" s="15">
        <v>69215</v>
      </c>
    </row>
    <row r="171" spans="1:8" x14ac:dyDescent="0.25">
      <c r="A171" s="6" t="s">
        <v>13</v>
      </c>
      <c r="B171" s="6">
        <v>480792</v>
      </c>
      <c r="C171" s="7">
        <v>44638</v>
      </c>
      <c r="D171" s="7">
        <v>44687</v>
      </c>
      <c r="E171" s="5" t="s">
        <v>11</v>
      </c>
      <c r="F171" s="6">
        <v>900226715</v>
      </c>
      <c r="G171" s="9">
        <v>69215</v>
      </c>
      <c r="H171" s="15">
        <v>69215</v>
      </c>
    </row>
    <row r="172" spans="1:8" x14ac:dyDescent="0.25">
      <c r="A172" s="6" t="s">
        <v>13</v>
      </c>
      <c r="B172" s="6">
        <v>481662</v>
      </c>
      <c r="C172" s="7">
        <v>44644</v>
      </c>
      <c r="D172" s="7">
        <v>44687</v>
      </c>
      <c r="E172" s="5" t="s">
        <v>11</v>
      </c>
      <c r="F172" s="6">
        <v>900226715</v>
      </c>
      <c r="G172" s="9">
        <v>68318</v>
      </c>
      <c r="H172" s="15">
        <v>68318</v>
      </c>
    </row>
    <row r="173" spans="1:8" x14ac:dyDescent="0.25">
      <c r="A173" s="6" t="s">
        <v>13</v>
      </c>
      <c r="B173" s="6">
        <v>482388</v>
      </c>
      <c r="C173" s="7">
        <v>44648</v>
      </c>
      <c r="D173" s="7">
        <v>44687</v>
      </c>
      <c r="E173" s="5" t="s">
        <v>11</v>
      </c>
      <c r="F173" s="6">
        <v>900226715</v>
      </c>
      <c r="G173" s="9">
        <v>65700</v>
      </c>
      <c r="H173" s="15">
        <v>65700</v>
      </c>
    </row>
    <row r="174" spans="1:8" x14ac:dyDescent="0.25">
      <c r="A174" s="6" t="s">
        <v>16</v>
      </c>
      <c r="B174" s="6">
        <v>2215098</v>
      </c>
      <c r="C174" s="7">
        <v>44648</v>
      </c>
      <c r="D174" s="7">
        <v>44687</v>
      </c>
      <c r="E174" s="5" t="s">
        <v>11</v>
      </c>
      <c r="F174" s="6">
        <v>900226715</v>
      </c>
      <c r="G174" s="9">
        <v>65700</v>
      </c>
      <c r="H174" s="15">
        <v>65700</v>
      </c>
    </row>
    <row r="175" spans="1:8" x14ac:dyDescent="0.25">
      <c r="A175" s="6" t="s">
        <v>16</v>
      </c>
      <c r="B175" s="6">
        <v>2215099</v>
      </c>
      <c r="C175" s="7">
        <v>44648</v>
      </c>
      <c r="D175" s="7">
        <v>44687</v>
      </c>
      <c r="E175" s="5" t="s">
        <v>11</v>
      </c>
      <c r="F175" s="6">
        <v>900226715</v>
      </c>
      <c r="G175" s="9">
        <v>65700</v>
      </c>
      <c r="H175" s="15">
        <v>65700</v>
      </c>
    </row>
    <row r="176" spans="1:8" x14ac:dyDescent="0.25">
      <c r="A176" s="6" t="s">
        <v>16</v>
      </c>
      <c r="B176" s="6">
        <v>2215450</v>
      </c>
      <c r="C176" s="7">
        <v>44650</v>
      </c>
      <c r="D176" s="7">
        <v>44687</v>
      </c>
      <c r="E176" s="5" t="s">
        <v>11</v>
      </c>
      <c r="F176" s="6">
        <v>900226715</v>
      </c>
      <c r="G176" s="9">
        <v>68318</v>
      </c>
      <c r="H176" s="15">
        <v>68318</v>
      </c>
    </row>
    <row r="177" spans="1:8" x14ac:dyDescent="0.25">
      <c r="A177" s="6" t="s">
        <v>16</v>
      </c>
      <c r="B177" s="6">
        <v>2215758</v>
      </c>
      <c r="C177" s="7">
        <v>44653</v>
      </c>
      <c r="D177" s="7">
        <v>44708</v>
      </c>
      <c r="E177" s="5" t="s">
        <v>11</v>
      </c>
      <c r="F177" s="6">
        <v>900226715</v>
      </c>
      <c r="G177" s="9">
        <f t="shared" ref="G177:G207" si="1">+H177</f>
        <v>69421</v>
      </c>
      <c r="H177" s="15">
        <v>69421</v>
      </c>
    </row>
    <row r="178" spans="1:8" x14ac:dyDescent="0.25">
      <c r="A178" s="6" t="s">
        <v>13</v>
      </c>
      <c r="B178" s="6">
        <v>484059</v>
      </c>
      <c r="C178" s="7">
        <v>44656</v>
      </c>
      <c r="D178" s="7">
        <v>44708</v>
      </c>
      <c r="E178" s="5" t="s">
        <v>11</v>
      </c>
      <c r="F178" s="6">
        <v>900226715</v>
      </c>
      <c r="G178" s="9">
        <f t="shared" si="1"/>
        <v>69290</v>
      </c>
      <c r="H178" s="15">
        <v>69290</v>
      </c>
    </row>
    <row r="179" spans="1:8" x14ac:dyDescent="0.25">
      <c r="A179" s="6" t="s">
        <v>13</v>
      </c>
      <c r="B179" s="6">
        <v>484355</v>
      </c>
      <c r="C179" s="7">
        <v>44658</v>
      </c>
      <c r="D179" s="7">
        <v>44708</v>
      </c>
      <c r="E179" s="5" t="s">
        <v>11</v>
      </c>
      <c r="F179" s="6">
        <v>900226715</v>
      </c>
      <c r="G179" s="9">
        <f t="shared" si="1"/>
        <v>69689</v>
      </c>
      <c r="H179" s="15">
        <v>69689</v>
      </c>
    </row>
    <row r="180" spans="1:8" x14ac:dyDescent="0.25">
      <c r="A180" s="6" t="s">
        <v>13</v>
      </c>
      <c r="B180" s="6">
        <v>484717</v>
      </c>
      <c r="C180" s="7">
        <v>44659</v>
      </c>
      <c r="D180" s="7">
        <v>44708</v>
      </c>
      <c r="E180" s="5" t="s">
        <v>11</v>
      </c>
      <c r="F180" s="6">
        <v>900226715</v>
      </c>
      <c r="G180" s="9">
        <f t="shared" si="1"/>
        <v>68829</v>
      </c>
      <c r="H180" s="15">
        <v>68829</v>
      </c>
    </row>
    <row r="181" spans="1:8" x14ac:dyDescent="0.25">
      <c r="A181" s="6" t="s">
        <v>13</v>
      </c>
      <c r="B181" s="6">
        <v>484842</v>
      </c>
      <c r="C181" s="7">
        <v>44661</v>
      </c>
      <c r="D181" s="7">
        <v>44708</v>
      </c>
      <c r="E181" s="5" t="s">
        <v>11</v>
      </c>
      <c r="F181" s="6">
        <v>900226715</v>
      </c>
      <c r="G181" s="9">
        <f t="shared" si="1"/>
        <v>66825</v>
      </c>
      <c r="H181" s="15">
        <v>66825</v>
      </c>
    </row>
    <row r="182" spans="1:8" x14ac:dyDescent="0.25">
      <c r="A182" s="6" t="s">
        <v>13</v>
      </c>
      <c r="B182" s="6">
        <v>485219</v>
      </c>
      <c r="C182" s="7">
        <v>44663</v>
      </c>
      <c r="D182" s="7">
        <v>44708</v>
      </c>
      <c r="E182" s="5" t="s">
        <v>11</v>
      </c>
      <c r="F182" s="6">
        <v>900226715</v>
      </c>
      <c r="G182" s="9">
        <f t="shared" si="1"/>
        <v>380824</v>
      </c>
      <c r="H182" s="15">
        <v>380824</v>
      </c>
    </row>
    <row r="183" spans="1:8" x14ac:dyDescent="0.25">
      <c r="A183" s="6" t="s">
        <v>13</v>
      </c>
      <c r="B183" s="6">
        <v>485443</v>
      </c>
      <c r="C183" s="7">
        <v>44664</v>
      </c>
      <c r="D183" s="7">
        <v>44708</v>
      </c>
      <c r="E183" s="5" t="s">
        <v>11</v>
      </c>
      <c r="F183" s="6">
        <v>900226715</v>
      </c>
      <c r="G183" s="9">
        <f t="shared" si="1"/>
        <v>40000</v>
      </c>
      <c r="H183" s="15">
        <v>40000</v>
      </c>
    </row>
    <row r="184" spans="1:8" x14ac:dyDescent="0.25">
      <c r="A184" s="6" t="s">
        <v>13</v>
      </c>
      <c r="B184" s="6">
        <v>485720</v>
      </c>
      <c r="C184" s="7">
        <v>44668</v>
      </c>
      <c r="D184" s="7">
        <v>44708</v>
      </c>
      <c r="E184" s="5" t="s">
        <v>11</v>
      </c>
      <c r="F184" s="6">
        <v>900226715</v>
      </c>
      <c r="G184" s="9">
        <f t="shared" si="1"/>
        <v>65700</v>
      </c>
      <c r="H184" s="15">
        <v>65700</v>
      </c>
    </row>
    <row r="185" spans="1:8" x14ac:dyDescent="0.25">
      <c r="A185" s="6" t="s">
        <v>13</v>
      </c>
      <c r="B185" s="6">
        <v>485731</v>
      </c>
      <c r="C185" s="7">
        <v>44668</v>
      </c>
      <c r="D185" s="7">
        <v>44708</v>
      </c>
      <c r="E185" s="5" t="s">
        <v>11</v>
      </c>
      <c r="F185" s="6">
        <v>900226715</v>
      </c>
      <c r="G185" s="9">
        <f t="shared" si="1"/>
        <v>65700</v>
      </c>
      <c r="H185" s="15">
        <v>65700</v>
      </c>
    </row>
    <row r="186" spans="1:8" x14ac:dyDescent="0.25">
      <c r="A186" s="6" t="s">
        <v>13</v>
      </c>
      <c r="B186" s="6">
        <v>485944</v>
      </c>
      <c r="C186" s="7">
        <v>44669</v>
      </c>
      <c r="D186" s="7">
        <v>44708</v>
      </c>
      <c r="E186" s="5" t="s">
        <v>11</v>
      </c>
      <c r="F186" s="6">
        <v>900226715</v>
      </c>
      <c r="G186" s="9">
        <f t="shared" si="1"/>
        <v>66750</v>
      </c>
      <c r="H186" s="15">
        <v>66750</v>
      </c>
    </row>
    <row r="187" spans="1:8" x14ac:dyDescent="0.25">
      <c r="A187" s="6" t="s">
        <v>13</v>
      </c>
      <c r="B187" s="6">
        <v>486163</v>
      </c>
      <c r="C187" s="7">
        <v>44670</v>
      </c>
      <c r="D187" s="7">
        <v>44708</v>
      </c>
      <c r="E187" s="5" t="s">
        <v>11</v>
      </c>
      <c r="F187" s="6">
        <v>900226715</v>
      </c>
      <c r="G187" s="9">
        <f t="shared" si="1"/>
        <v>65700</v>
      </c>
      <c r="H187" s="15">
        <v>65700</v>
      </c>
    </row>
    <row r="188" spans="1:8" x14ac:dyDescent="0.25">
      <c r="A188" s="6" t="s">
        <v>13</v>
      </c>
      <c r="B188" s="6">
        <v>486429</v>
      </c>
      <c r="C188" s="7">
        <v>44671</v>
      </c>
      <c r="D188" s="7">
        <v>44708</v>
      </c>
      <c r="E188" s="5" t="s">
        <v>11</v>
      </c>
      <c r="F188" s="6">
        <v>900226715</v>
      </c>
      <c r="G188" s="9">
        <f t="shared" si="1"/>
        <v>359222</v>
      </c>
      <c r="H188" s="15">
        <v>359222</v>
      </c>
    </row>
    <row r="189" spans="1:8" x14ac:dyDescent="0.25">
      <c r="A189" s="6" t="s">
        <v>16</v>
      </c>
      <c r="B189" s="6">
        <v>2218084</v>
      </c>
      <c r="C189" s="7">
        <v>44679</v>
      </c>
      <c r="D189" s="7">
        <v>44708</v>
      </c>
      <c r="E189" s="5" t="s">
        <v>11</v>
      </c>
      <c r="F189" s="6">
        <v>900226715</v>
      </c>
      <c r="G189" s="9">
        <f t="shared" si="1"/>
        <v>80702</v>
      </c>
      <c r="H189" s="15">
        <v>80702</v>
      </c>
    </row>
    <row r="190" spans="1:8" x14ac:dyDescent="0.25">
      <c r="A190" s="6" t="s">
        <v>13</v>
      </c>
      <c r="B190" s="6">
        <v>488192</v>
      </c>
      <c r="C190" s="7">
        <v>44680</v>
      </c>
      <c r="D190" s="7">
        <v>44708</v>
      </c>
      <c r="E190" s="5" t="s">
        <v>11</v>
      </c>
      <c r="F190" s="6">
        <v>900226715</v>
      </c>
      <c r="G190" s="9">
        <f t="shared" si="1"/>
        <v>152354</v>
      </c>
      <c r="H190" s="15">
        <v>152354</v>
      </c>
    </row>
    <row r="191" spans="1:8" x14ac:dyDescent="0.25">
      <c r="A191" s="6" t="s">
        <v>13</v>
      </c>
      <c r="B191" s="6">
        <v>488666</v>
      </c>
      <c r="C191" s="7">
        <v>44683</v>
      </c>
      <c r="D191" s="7">
        <v>44725</v>
      </c>
      <c r="E191" s="5" t="s">
        <v>11</v>
      </c>
      <c r="F191" s="6">
        <v>900226715</v>
      </c>
      <c r="G191" s="9">
        <f t="shared" si="1"/>
        <v>173700</v>
      </c>
      <c r="H191" s="15">
        <v>173700</v>
      </c>
    </row>
    <row r="192" spans="1:8" x14ac:dyDescent="0.25">
      <c r="A192" s="6" t="s">
        <v>13</v>
      </c>
      <c r="B192" s="6">
        <v>489346</v>
      </c>
      <c r="C192" s="7">
        <v>44686</v>
      </c>
      <c r="D192" s="7">
        <v>44725</v>
      </c>
      <c r="E192" s="5" t="s">
        <v>11</v>
      </c>
      <c r="F192" s="6">
        <v>900226715</v>
      </c>
      <c r="G192" s="9">
        <f t="shared" si="1"/>
        <v>396067</v>
      </c>
      <c r="H192" s="15">
        <v>396067</v>
      </c>
    </row>
    <row r="193" spans="1:8" x14ac:dyDescent="0.25">
      <c r="A193" s="6" t="s">
        <v>13</v>
      </c>
      <c r="B193" s="6">
        <v>489794</v>
      </c>
      <c r="C193" s="7">
        <v>44690</v>
      </c>
      <c r="D193" s="7">
        <v>44725</v>
      </c>
      <c r="E193" s="5" t="s">
        <v>11</v>
      </c>
      <c r="F193" s="6">
        <v>900226715</v>
      </c>
      <c r="G193" s="9">
        <f t="shared" si="1"/>
        <v>25700</v>
      </c>
      <c r="H193" s="15">
        <v>25700</v>
      </c>
    </row>
    <row r="194" spans="1:8" x14ac:dyDescent="0.25">
      <c r="A194" s="6" t="s">
        <v>13</v>
      </c>
      <c r="B194" s="6">
        <v>489750</v>
      </c>
      <c r="C194" s="7">
        <v>44690</v>
      </c>
      <c r="D194" s="7">
        <v>44725</v>
      </c>
      <c r="E194" s="5" t="s">
        <v>11</v>
      </c>
      <c r="F194" s="6">
        <v>900226715</v>
      </c>
      <c r="G194" s="9">
        <f t="shared" si="1"/>
        <v>341618</v>
      </c>
      <c r="H194" s="15">
        <v>341618</v>
      </c>
    </row>
    <row r="195" spans="1:8" x14ac:dyDescent="0.25">
      <c r="A195" s="6" t="s">
        <v>13</v>
      </c>
      <c r="B195" s="6">
        <v>489990</v>
      </c>
      <c r="C195" s="7">
        <v>44691</v>
      </c>
      <c r="D195" s="7">
        <v>44725</v>
      </c>
      <c r="E195" s="5" t="s">
        <v>11</v>
      </c>
      <c r="F195" s="6">
        <v>900226715</v>
      </c>
      <c r="G195" s="9">
        <f t="shared" si="1"/>
        <v>68118</v>
      </c>
      <c r="H195" s="15">
        <v>68118</v>
      </c>
    </row>
    <row r="196" spans="1:8" x14ac:dyDescent="0.25">
      <c r="A196" s="6" t="s">
        <v>13</v>
      </c>
      <c r="B196" s="6">
        <v>490723</v>
      </c>
      <c r="C196" s="7">
        <v>44693</v>
      </c>
      <c r="D196" s="7">
        <v>44725</v>
      </c>
      <c r="E196" s="5" t="s">
        <v>11</v>
      </c>
      <c r="F196" s="6">
        <v>900226715</v>
      </c>
      <c r="G196" s="9">
        <f t="shared" si="1"/>
        <v>273881</v>
      </c>
      <c r="H196" s="15">
        <v>273881</v>
      </c>
    </row>
    <row r="197" spans="1:8" x14ac:dyDescent="0.25">
      <c r="A197" s="6" t="s">
        <v>13</v>
      </c>
      <c r="B197" s="6">
        <v>490569</v>
      </c>
      <c r="C197" s="7">
        <v>44693</v>
      </c>
      <c r="D197" s="7">
        <v>44725</v>
      </c>
      <c r="E197" s="5" t="s">
        <v>11</v>
      </c>
      <c r="F197" s="6">
        <v>900226715</v>
      </c>
      <c r="G197" s="9">
        <f t="shared" si="1"/>
        <v>380300</v>
      </c>
      <c r="H197" s="15">
        <v>380300</v>
      </c>
    </row>
    <row r="198" spans="1:8" x14ac:dyDescent="0.25">
      <c r="A198" s="6" t="s">
        <v>13</v>
      </c>
      <c r="B198" s="6">
        <v>490914</v>
      </c>
      <c r="C198" s="7">
        <v>44694</v>
      </c>
      <c r="D198" s="7">
        <v>44725</v>
      </c>
      <c r="E198" s="5" t="s">
        <v>11</v>
      </c>
      <c r="F198" s="6">
        <v>900226715</v>
      </c>
      <c r="G198" s="9">
        <f t="shared" si="1"/>
        <v>68118</v>
      </c>
      <c r="H198" s="15">
        <v>68118</v>
      </c>
    </row>
    <row r="199" spans="1:8" x14ac:dyDescent="0.25">
      <c r="A199" s="6" t="s">
        <v>13</v>
      </c>
      <c r="B199" s="6">
        <v>491381</v>
      </c>
      <c r="C199" s="7">
        <v>44697</v>
      </c>
      <c r="D199" s="7">
        <v>44725</v>
      </c>
      <c r="E199" s="5" t="s">
        <v>11</v>
      </c>
      <c r="F199" s="6">
        <v>900226715</v>
      </c>
      <c r="G199" s="9">
        <f t="shared" si="1"/>
        <v>27300</v>
      </c>
      <c r="H199" s="15">
        <v>27300</v>
      </c>
    </row>
    <row r="200" spans="1:8" x14ac:dyDescent="0.25">
      <c r="A200" s="6" t="s">
        <v>16</v>
      </c>
      <c r="B200" s="6">
        <v>2220245</v>
      </c>
      <c r="C200" s="7">
        <v>44701</v>
      </c>
      <c r="D200" s="7">
        <v>44725</v>
      </c>
      <c r="E200" s="5" t="s">
        <v>11</v>
      </c>
      <c r="F200" s="6">
        <v>900226715</v>
      </c>
      <c r="G200" s="9">
        <f t="shared" si="1"/>
        <v>66761</v>
      </c>
      <c r="H200" s="15">
        <v>66761</v>
      </c>
    </row>
    <row r="201" spans="1:8" x14ac:dyDescent="0.25">
      <c r="A201" s="6" t="s">
        <v>13</v>
      </c>
      <c r="B201" s="6">
        <v>493212</v>
      </c>
      <c r="C201" s="7">
        <v>44705</v>
      </c>
      <c r="D201" s="7">
        <v>44725</v>
      </c>
      <c r="E201" s="5" t="s">
        <v>11</v>
      </c>
      <c r="F201" s="6">
        <v>900226715</v>
      </c>
      <c r="G201" s="9">
        <f t="shared" si="1"/>
        <v>68118</v>
      </c>
      <c r="H201" s="15">
        <v>68118</v>
      </c>
    </row>
    <row r="202" spans="1:8" x14ac:dyDescent="0.25">
      <c r="A202" s="6" t="s">
        <v>13</v>
      </c>
      <c r="B202" s="6">
        <v>492984</v>
      </c>
      <c r="C202" s="7">
        <v>44705</v>
      </c>
      <c r="D202" s="7">
        <v>44725</v>
      </c>
      <c r="E202" s="5" t="s">
        <v>11</v>
      </c>
      <c r="F202" s="6">
        <v>900226715</v>
      </c>
      <c r="G202" s="9">
        <f t="shared" si="1"/>
        <v>283618</v>
      </c>
      <c r="H202" s="15">
        <v>283618</v>
      </c>
    </row>
    <row r="203" spans="1:8" x14ac:dyDescent="0.25">
      <c r="A203" s="6" t="s">
        <v>13</v>
      </c>
      <c r="B203" s="6">
        <v>493237</v>
      </c>
      <c r="C203" s="7">
        <v>44705</v>
      </c>
      <c r="D203" s="7">
        <v>44725</v>
      </c>
      <c r="E203" s="5" t="s">
        <v>11</v>
      </c>
      <c r="F203" s="6">
        <v>900226715</v>
      </c>
      <c r="G203" s="9">
        <f t="shared" si="1"/>
        <v>65700</v>
      </c>
      <c r="H203" s="15">
        <v>65700</v>
      </c>
    </row>
    <row r="204" spans="1:8" x14ac:dyDescent="0.25">
      <c r="A204" s="6" t="s">
        <v>13</v>
      </c>
      <c r="B204" s="6">
        <v>493475</v>
      </c>
      <c r="C204" s="7">
        <v>44706</v>
      </c>
      <c r="D204" s="7">
        <v>44725</v>
      </c>
      <c r="E204" s="5" t="s">
        <v>11</v>
      </c>
      <c r="F204" s="6">
        <v>900226715</v>
      </c>
      <c r="G204" s="9">
        <f t="shared" si="1"/>
        <v>65700</v>
      </c>
      <c r="H204" s="15">
        <v>65700</v>
      </c>
    </row>
    <row r="205" spans="1:8" x14ac:dyDescent="0.25">
      <c r="A205" s="6" t="s">
        <v>16</v>
      </c>
      <c r="B205" s="6">
        <v>2220892</v>
      </c>
      <c r="C205" s="7">
        <v>44706</v>
      </c>
      <c r="D205" s="7">
        <v>44725</v>
      </c>
      <c r="E205" s="5" t="s">
        <v>11</v>
      </c>
      <c r="F205" s="6">
        <v>900226715</v>
      </c>
      <c r="G205" s="9">
        <f t="shared" si="1"/>
        <v>66750</v>
      </c>
      <c r="H205" s="15">
        <v>66750</v>
      </c>
    </row>
    <row r="206" spans="1:8" x14ac:dyDescent="0.25">
      <c r="A206" s="6" t="s">
        <v>13</v>
      </c>
      <c r="B206" s="6">
        <v>493635</v>
      </c>
      <c r="C206" s="7">
        <v>44707</v>
      </c>
      <c r="D206" s="7">
        <v>44725</v>
      </c>
      <c r="E206" s="5" t="s">
        <v>11</v>
      </c>
      <c r="F206" s="6">
        <v>900226715</v>
      </c>
      <c r="G206" s="9">
        <f t="shared" si="1"/>
        <v>68318</v>
      </c>
      <c r="H206" s="15">
        <v>68318</v>
      </c>
    </row>
    <row r="207" spans="1:8" x14ac:dyDescent="0.25">
      <c r="A207" s="6" t="s">
        <v>13</v>
      </c>
      <c r="B207" s="6">
        <v>494013</v>
      </c>
      <c r="C207" s="7">
        <v>44709</v>
      </c>
      <c r="D207" s="7">
        <v>44725</v>
      </c>
      <c r="E207" s="5" t="s">
        <v>11</v>
      </c>
      <c r="F207" s="6">
        <v>900226715</v>
      </c>
      <c r="G207" s="9">
        <f t="shared" si="1"/>
        <v>94761</v>
      </c>
      <c r="H207" s="15">
        <v>94761</v>
      </c>
    </row>
    <row r="208" spans="1:8" x14ac:dyDescent="0.25">
      <c r="A208" s="6"/>
      <c r="B208" s="6"/>
      <c r="C208" s="7"/>
      <c r="D208" s="7"/>
      <c r="E208" s="5"/>
      <c r="F208" s="6"/>
      <c r="G208" s="9"/>
      <c r="H208" s="15">
        <f>SUM(H7:H207)</f>
        <v>41551422</v>
      </c>
    </row>
  </sheetData>
  <autoFilter ref="A6:H208" xr:uid="{00000000-0009-0000-0000-000000000000}"/>
  <mergeCells count="3">
    <mergeCell ref="C2:G2"/>
    <mergeCell ref="C3:G3"/>
    <mergeCell ref="C4:G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AA927-1F3A-4518-BA0C-1914DCCD1219}">
  <dimension ref="A1:K203"/>
  <sheetViews>
    <sheetView tabSelected="1" workbookViewId="0">
      <selection activeCell="C29" sqref="C29"/>
    </sheetView>
  </sheetViews>
  <sheetFormatPr baseColWidth="10" defaultRowHeight="15" x14ac:dyDescent="0.25"/>
  <cols>
    <col min="2" max="2" width="11.42578125" style="32"/>
    <col min="3" max="3" width="13.140625" bestFit="1" customWidth="1"/>
    <col min="4" max="4" width="11.5703125" bestFit="1" customWidth="1"/>
    <col min="5" max="5" width="13.140625" bestFit="1" customWidth="1"/>
    <col min="6" max="6" width="11.5703125" bestFit="1" customWidth="1"/>
    <col min="7" max="7" width="13.85546875" customWidth="1"/>
    <col min="8" max="8" width="13.140625" bestFit="1" customWidth="1"/>
    <col min="9" max="9" width="13" customWidth="1"/>
    <col min="10" max="10" width="20" bestFit="1" customWidth="1"/>
    <col min="11" max="11" width="29" bestFit="1" customWidth="1"/>
  </cols>
  <sheetData>
    <row r="1" spans="1:11" ht="33.75" customHeight="1" x14ac:dyDescent="0.25">
      <c r="A1" s="36" t="s">
        <v>17</v>
      </c>
      <c r="B1" s="37" t="s">
        <v>5</v>
      </c>
      <c r="C1" s="38" t="s">
        <v>10</v>
      </c>
      <c r="D1" s="38" t="s">
        <v>1895</v>
      </c>
      <c r="E1" s="39" t="s">
        <v>111</v>
      </c>
      <c r="F1" s="38" t="s">
        <v>1896</v>
      </c>
      <c r="G1" s="39" t="s">
        <v>2248</v>
      </c>
      <c r="H1" s="38" t="s">
        <v>1923</v>
      </c>
      <c r="I1" s="39" t="s">
        <v>2707</v>
      </c>
      <c r="J1" s="38" t="s">
        <v>2710</v>
      </c>
      <c r="K1" s="39" t="s">
        <v>2708</v>
      </c>
    </row>
    <row r="2" spans="1:11" x14ac:dyDescent="0.25">
      <c r="A2" s="34">
        <v>3208329</v>
      </c>
      <c r="B2" s="35">
        <v>2017</v>
      </c>
      <c r="C2" s="33">
        <v>50092</v>
      </c>
      <c r="D2" s="33"/>
      <c r="E2" s="33"/>
      <c r="F2" s="33"/>
      <c r="G2" s="33"/>
      <c r="H2" s="33">
        <f>+C2</f>
        <v>50092</v>
      </c>
      <c r="I2" s="33"/>
      <c r="J2" s="33">
        <f>+C2-SUM(D2:I2)</f>
        <v>0</v>
      </c>
      <c r="K2" s="34"/>
    </row>
    <row r="3" spans="1:11" x14ac:dyDescent="0.25">
      <c r="A3" s="34">
        <v>3208660</v>
      </c>
      <c r="B3" s="35">
        <v>2017</v>
      </c>
      <c r="C3" s="33">
        <v>55127</v>
      </c>
      <c r="D3" s="33"/>
      <c r="E3" s="33"/>
      <c r="F3" s="33"/>
      <c r="G3" s="33"/>
      <c r="H3" s="33">
        <f t="shared" ref="H3:H15" si="0">+C3</f>
        <v>55127</v>
      </c>
      <c r="I3" s="33"/>
      <c r="J3" s="33">
        <f t="shared" ref="J3:J66" si="1">+C3-SUM(D3:I3)</f>
        <v>0</v>
      </c>
      <c r="K3" s="34"/>
    </row>
    <row r="4" spans="1:11" x14ac:dyDescent="0.25">
      <c r="A4" s="34">
        <v>3209170</v>
      </c>
      <c r="B4" s="35">
        <v>2017</v>
      </c>
      <c r="C4" s="33">
        <v>52300</v>
      </c>
      <c r="D4" s="33"/>
      <c r="E4" s="33"/>
      <c r="F4" s="33"/>
      <c r="G4" s="33"/>
      <c r="H4" s="33">
        <f t="shared" si="0"/>
        <v>52300</v>
      </c>
      <c r="I4" s="33"/>
      <c r="J4" s="33">
        <f t="shared" si="1"/>
        <v>0</v>
      </c>
      <c r="K4" s="34"/>
    </row>
    <row r="5" spans="1:11" x14ac:dyDescent="0.25">
      <c r="A5" s="34">
        <v>3210041</v>
      </c>
      <c r="B5" s="35">
        <v>2017</v>
      </c>
      <c r="C5" s="33">
        <v>54250</v>
      </c>
      <c r="D5" s="33"/>
      <c r="E5" s="33"/>
      <c r="F5" s="33"/>
      <c r="G5" s="33"/>
      <c r="H5" s="33">
        <f t="shared" si="0"/>
        <v>54250</v>
      </c>
      <c r="I5" s="33"/>
      <c r="J5" s="33">
        <f t="shared" si="1"/>
        <v>0</v>
      </c>
      <c r="K5" s="34"/>
    </row>
    <row r="6" spans="1:11" x14ac:dyDescent="0.25">
      <c r="A6" s="34">
        <v>274973</v>
      </c>
      <c r="B6" s="35">
        <v>2017</v>
      </c>
      <c r="C6" s="33">
        <v>949335</v>
      </c>
      <c r="D6" s="33"/>
      <c r="E6" s="33"/>
      <c r="F6" s="33"/>
      <c r="G6" s="33"/>
      <c r="H6" s="33">
        <f t="shared" si="0"/>
        <v>949335</v>
      </c>
      <c r="I6" s="33"/>
      <c r="J6" s="33">
        <f t="shared" si="1"/>
        <v>0</v>
      </c>
      <c r="K6" s="34"/>
    </row>
    <row r="7" spans="1:11" x14ac:dyDescent="0.25">
      <c r="A7" s="34">
        <v>277048</v>
      </c>
      <c r="B7" s="35">
        <v>2022</v>
      </c>
      <c r="C7" s="33">
        <v>172955</v>
      </c>
      <c r="D7" s="33"/>
      <c r="E7" s="33"/>
      <c r="F7" s="33"/>
      <c r="G7" s="33"/>
      <c r="H7" s="33">
        <f t="shared" si="0"/>
        <v>172955</v>
      </c>
      <c r="I7" s="33"/>
      <c r="J7" s="33">
        <f t="shared" si="1"/>
        <v>0</v>
      </c>
      <c r="K7" s="34"/>
    </row>
    <row r="8" spans="1:11" x14ac:dyDescent="0.25">
      <c r="A8" s="34">
        <v>277369</v>
      </c>
      <c r="B8" s="35">
        <v>2022</v>
      </c>
      <c r="C8" s="33">
        <v>54050</v>
      </c>
      <c r="D8" s="33"/>
      <c r="E8" s="33"/>
      <c r="F8" s="33"/>
      <c r="G8" s="33"/>
      <c r="H8" s="33">
        <f t="shared" si="0"/>
        <v>54050</v>
      </c>
      <c r="I8" s="33"/>
      <c r="J8" s="33">
        <f t="shared" si="1"/>
        <v>0</v>
      </c>
      <c r="K8" s="34"/>
    </row>
    <row r="9" spans="1:11" x14ac:dyDescent="0.25">
      <c r="A9" s="34">
        <v>3212324</v>
      </c>
      <c r="B9" s="35">
        <v>2022</v>
      </c>
      <c r="C9" s="33">
        <v>144300</v>
      </c>
      <c r="D9" s="33"/>
      <c r="E9" s="33"/>
      <c r="F9" s="33"/>
      <c r="G9" s="33"/>
      <c r="H9" s="33">
        <f t="shared" si="0"/>
        <v>144300</v>
      </c>
      <c r="I9" s="33"/>
      <c r="J9" s="33">
        <f t="shared" si="1"/>
        <v>0</v>
      </c>
      <c r="K9" s="34"/>
    </row>
    <row r="10" spans="1:11" x14ac:dyDescent="0.25">
      <c r="A10" s="34">
        <v>3212551</v>
      </c>
      <c r="B10" s="35">
        <v>2018</v>
      </c>
      <c r="C10" s="33">
        <v>56480</v>
      </c>
      <c r="D10" s="33">
        <f>VLOOKUP(A10,'CARTERA COOSALUD'!$A$2:$B$31,2,0)</f>
        <v>44266</v>
      </c>
      <c r="E10" s="33"/>
      <c r="F10" s="33">
        <v>12214</v>
      </c>
      <c r="G10" s="33"/>
      <c r="H10" s="33"/>
      <c r="I10" s="33"/>
      <c r="J10" s="33">
        <f t="shared" si="1"/>
        <v>0</v>
      </c>
      <c r="K10" s="34"/>
    </row>
    <row r="11" spans="1:11" x14ac:dyDescent="0.25">
      <c r="A11" s="34">
        <v>3212791</v>
      </c>
      <c r="B11" s="35">
        <v>2022</v>
      </c>
      <c r="C11" s="33">
        <v>56478</v>
      </c>
      <c r="D11" s="33"/>
      <c r="E11" s="33"/>
      <c r="F11" s="33"/>
      <c r="G11" s="33"/>
      <c r="H11" s="33">
        <f t="shared" si="0"/>
        <v>56478</v>
      </c>
      <c r="I11" s="33"/>
      <c r="J11" s="33">
        <f t="shared" si="1"/>
        <v>0</v>
      </c>
      <c r="K11" s="34"/>
    </row>
    <row r="12" spans="1:11" x14ac:dyDescent="0.25">
      <c r="A12" s="34">
        <v>3213610</v>
      </c>
      <c r="B12" s="35">
        <v>2022</v>
      </c>
      <c r="C12" s="33">
        <v>309815</v>
      </c>
      <c r="D12" s="33"/>
      <c r="E12" s="33"/>
      <c r="F12" s="33"/>
      <c r="G12" s="33"/>
      <c r="H12" s="33">
        <f t="shared" si="0"/>
        <v>309815</v>
      </c>
      <c r="I12" s="33"/>
      <c r="J12" s="33">
        <f t="shared" si="1"/>
        <v>0</v>
      </c>
      <c r="K12" s="34"/>
    </row>
    <row r="13" spans="1:11" x14ac:dyDescent="0.25">
      <c r="A13" s="34">
        <v>3215780</v>
      </c>
      <c r="B13" s="35">
        <v>2018</v>
      </c>
      <c r="C13" s="33">
        <v>56732</v>
      </c>
      <c r="D13" s="33"/>
      <c r="E13" s="33"/>
      <c r="F13" s="33"/>
      <c r="G13" s="33"/>
      <c r="H13" s="33">
        <f t="shared" si="0"/>
        <v>56732</v>
      </c>
      <c r="I13" s="33"/>
      <c r="J13" s="33">
        <f t="shared" si="1"/>
        <v>0</v>
      </c>
      <c r="K13" s="34"/>
    </row>
    <row r="14" spans="1:11" x14ac:dyDescent="0.25">
      <c r="A14" s="34">
        <v>2110674</v>
      </c>
      <c r="B14" s="35">
        <v>2018</v>
      </c>
      <c r="C14" s="33">
        <v>51300</v>
      </c>
      <c r="D14" s="33"/>
      <c r="E14" s="33"/>
      <c r="F14" s="33"/>
      <c r="G14" s="33"/>
      <c r="H14" s="33">
        <f t="shared" si="0"/>
        <v>51300</v>
      </c>
      <c r="I14" s="33"/>
      <c r="J14" s="33">
        <f t="shared" si="1"/>
        <v>0</v>
      </c>
      <c r="K14" s="34"/>
    </row>
    <row r="15" spans="1:11" x14ac:dyDescent="0.25">
      <c r="A15" s="34">
        <v>3219411</v>
      </c>
      <c r="B15" s="35">
        <v>2018</v>
      </c>
      <c r="C15" s="33">
        <v>108980</v>
      </c>
      <c r="D15" s="33"/>
      <c r="E15" s="33"/>
      <c r="F15" s="33"/>
      <c r="G15" s="33"/>
      <c r="H15" s="33">
        <f t="shared" si="0"/>
        <v>108980</v>
      </c>
      <c r="I15" s="33"/>
      <c r="J15" s="33">
        <f t="shared" si="1"/>
        <v>0</v>
      </c>
      <c r="K15" s="34"/>
    </row>
    <row r="16" spans="1:11" x14ac:dyDescent="0.25">
      <c r="A16" s="34">
        <v>289900</v>
      </c>
      <c r="B16" s="35">
        <v>2018</v>
      </c>
      <c r="C16" s="33">
        <v>94900</v>
      </c>
      <c r="D16" s="33"/>
      <c r="E16" s="33">
        <f>VLOOKUP(A16,'GLOSAS POR CONCILIAR'!$A$2:$C$20,3,0)</f>
        <v>94900</v>
      </c>
      <c r="F16" s="33"/>
      <c r="G16" s="33"/>
      <c r="H16" s="33"/>
      <c r="I16" s="33"/>
      <c r="J16" s="33">
        <f t="shared" si="1"/>
        <v>0</v>
      </c>
      <c r="K16" s="34"/>
    </row>
    <row r="17" spans="1:11" x14ac:dyDescent="0.25">
      <c r="A17" s="34">
        <v>292420</v>
      </c>
      <c r="B17" s="35">
        <v>2018</v>
      </c>
      <c r="C17" s="33">
        <v>51300</v>
      </c>
      <c r="D17" s="33"/>
      <c r="E17" s="33"/>
      <c r="F17" s="33"/>
      <c r="G17" s="33"/>
      <c r="H17" s="33"/>
      <c r="I17" s="33">
        <f>+C17</f>
        <v>51300</v>
      </c>
      <c r="J17" s="33">
        <f t="shared" si="1"/>
        <v>0</v>
      </c>
      <c r="K17" s="34"/>
    </row>
    <row r="18" spans="1:11" x14ac:dyDescent="0.25">
      <c r="A18" s="34">
        <v>3228043</v>
      </c>
      <c r="B18" s="35">
        <v>2018</v>
      </c>
      <c r="C18" s="33">
        <v>51300</v>
      </c>
      <c r="D18" s="33"/>
      <c r="E18" s="33"/>
      <c r="F18" s="33"/>
      <c r="G18" s="33"/>
      <c r="H18" s="33">
        <f t="shared" ref="H18:H19" si="2">+C18</f>
        <v>51300</v>
      </c>
      <c r="I18" s="33"/>
      <c r="J18" s="33">
        <f t="shared" si="1"/>
        <v>0</v>
      </c>
      <c r="K18" s="34"/>
    </row>
    <row r="19" spans="1:11" x14ac:dyDescent="0.25">
      <c r="A19" s="34">
        <v>2123168</v>
      </c>
      <c r="B19" s="35">
        <v>2018</v>
      </c>
      <c r="C19" s="33">
        <v>51300</v>
      </c>
      <c r="D19" s="33"/>
      <c r="E19" s="33"/>
      <c r="F19" s="33"/>
      <c r="G19" s="33"/>
      <c r="H19" s="33">
        <f t="shared" si="2"/>
        <v>51300</v>
      </c>
      <c r="I19" s="33"/>
      <c r="J19" s="33">
        <f t="shared" si="1"/>
        <v>0</v>
      </c>
      <c r="K19" s="34"/>
    </row>
    <row r="20" spans="1:11" x14ac:dyDescent="0.25">
      <c r="A20" s="34">
        <v>3239080</v>
      </c>
      <c r="B20" s="35">
        <v>2018</v>
      </c>
      <c r="C20" s="33">
        <v>150526</v>
      </c>
      <c r="D20" s="33"/>
      <c r="E20" s="33"/>
      <c r="F20" s="33"/>
      <c r="G20" s="33"/>
      <c r="H20" s="33"/>
      <c r="I20" s="33">
        <f>+C20</f>
        <v>150526</v>
      </c>
      <c r="J20" s="33">
        <f t="shared" si="1"/>
        <v>0</v>
      </c>
      <c r="K20" s="34"/>
    </row>
    <row r="21" spans="1:11" x14ac:dyDescent="0.25">
      <c r="A21" s="34">
        <v>2124813</v>
      </c>
      <c r="B21" s="35">
        <v>2018</v>
      </c>
      <c r="C21" s="33">
        <v>53389</v>
      </c>
      <c r="D21" s="33"/>
      <c r="E21" s="33"/>
      <c r="F21" s="33"/>
      <c r="G21" s="33"/>
      <c r="H21" s="33">
        <f>+C21</f>
        <v>53389</v>
      </c>
      <c r="I21" s="33"/>
      <c r="J21" s="33">
        <f t="shared" si="1"/>
        <v>0</v>
      </c>
      <c r="K21" s="34"/>
    </row>
    <row r="22" spans="1:11" x14ac:dyDescent="0.25">
      <c r="A22" s="34">
        <v>326481</v>
      </c>
      <c r="B22" s="35">
        <v>2019</v>
      </c>
      <c r="C22" s="33">
        <v>214745</v>
      </c>
      <c r="D22" s="33"/>
      <c r="E22" s="33"/>
      <c r="F22" s="33"/>
      <c r="G22" s="33"/>
      <c r="H22" s="33"/>
      <c r="I22" s="33">
        <f>+C22</f>
        <v>214745</v>
      </c>
      <c r="J22" s="33">
        <f t="shared" si="1"/>
        <v>0</v>
      </c>
      <c r="K22" s="34"/>
    </row>
    <row r="23" spans="1:11" x14ac:dyDescent="0.25">
      <c r="A23" s="34">
        <v>3250923</v>
      </c>
      <c r="B23" s="35">
        <v>2019</v>
      </c>
      <c r="C23" s="33">
        <v>20400</v>
      </c>
      <c r="D23" s="33"/>
      <c r="E23" s="33"/>
      <c r="F23" s="33"/>
      <c r="G23" s="33">
        <f>VLOOKUP(A23,'EN PROCESO DE AUDITORIA'!$A$2:$B$60,2,0)</f>
        <v>20400</v>
      </c>
      <c r="H23" s="33"/>
      <c r="I23" s="33"/>
      <c r="J23" s="33">
        <f t="shared" si="1"/>
        <v>0</v>
      </c>
      <c r="K23" s="34"/>
    </row>
    <row r="24" spans="1:11" x14ac:dyDescent="0.25">
      <c r="A24" s="34">
        <v>3256064</v>
      </c>
      <c r="B24" s="35">
        <v>2019</v>
      </c>
      <c r="C24" s="33">
        <v>260409</v>
      </c>
      <c r="D24" s="33"/>
      <c r="E24" s="33"/>
      <c r="F24" s="33"/>
      <c r="G24" s="33"/>
      <c r="H24" s="33">
        <f t="shared" ref="H24" si="3">+C24</f>
        <v>260409</v>
      </c>
      <c r="I24" s="33"/>
      <c r="J24" s="33">
        <f t="shared" si="1"/>
        <v>0</v>
      </c>
      <c r="K24" s="34"/>
    </row>
    <row r="25" spans="1:11" x14ac:dyDescent="0.25">
      <c r="A25" s="34">
        <v>3258713</v>
      </c>
      <c r="B25" s="35">
        <v>2019</v>
      </c>
      <c r="C25" s="33">
        <v>3500</v>
      </c>
      <c r="D25" s="33"/>
      <c r="E25" s="33"/>
      <c r="F25" s="33"/>
      <c r="G25" s="33"/>
      <c r="H25" s="33"/>
      <c r="I25" s="33">
        <f t="shared" ref="I25:I27" si="4">+C25</f>
        <v>3500</v>
      </c>
      <c r="J25" s="33">
        <f t="shared" si="1"/>
        <v>0</v>
      </c>
      <c r="K25" s="34"/>
    </row>
    <row r="26" spans="1:11" x14ac:dyDescent="0.25">
      <c r="A26" s="34">
        <v>347385</v>
      </c>
      <c r="B26" s="35">
        <v>2019</v>
      </c>
      <c r="C26" s="33">
        <v>63810</v>
      </c>
      <c r="D26" s="33"/>
      <c r="E26" s="33"/>
      <c r="F26" s="33"/>
      <c r="G26" s="33"/>
      <c r="H26" s="33"/>
      <c r="I26" s="33">
        <f t="shared" si="4"/>
        <v>63810</v>
      </c>
      <c r="J26" s="33">
        <f t="shared" si="1"/>
        <v>0</v>
      </c>
      <c r="K26" s="34"/>
    </row>
    <row r="27" spans="1:11" x14ac:dyDescent="0.25">
      <c r="A27" s="34">
        <v>2139593</v>
      </c>
      <c r="B27" s="35">
        <v>2019</v>
      </c>
      <c r="C27" s="33">
        <v>55628</v>
      </c>
      <c r="D27" s="33"/>
      <c r="E27" s="33"/>
      <c r="F27" s="33"/>
      <c r="G27" s="33"/>
      <c r="H27" s="33"/>
      <c r="I27" s="33">
        <f t="shared" si="4"/>
        <v>55628</v>
      </c>
      <c r="J27" s="33">
        <f t="shared" si="1"/>
        <v>0</v>
      </c>
      <c r="K27" s="34"/>
    </row>
    <row r="28" spans="1:11" x14ac:dyDescent="0.25">
      <c r="A28" s="34">
        <v>356483</v>
      </c>
      <c r="B28" s="35">
        <v>2019</v>
      </c>
      <c r="C28" s="33">
        <v>905937</v>
      </c>
      <c r="D28" s="33">
        <f>VLOOKUP(A28,'CARTERA COOSALUD'!$A$2:$B$31,2,0)</f>
        <v>54400</v>
      </c>
      <c r="E28" s="33">
        <f>VLOOKUP(A28,'GLOSAS POR CONCILIAR'!$A$2:$C$20,3,0)</f>
        <v>851537</v>
      </c>
      <c r="F28" s="33"/>
      <c r="G28" s="33"/>
      <c r="H28" s="33"/>
      <c r="I28" s="33"/>
      <c r="J28" s="33">
        <f t="shared" si="1"/>
        <v>0</v>
      </c>
      <c r="K28" s="34"/>
    </row>
    <row r="29" spans="1:11" x14ac:dyDescent="0.25">
      <c r="A29" s="34">
        <v>356580</v>
      </c>
      <c r="B29" s="35">
        <v>2019</v>
      </c>
      <c r="C29" s="33">
        <v>54400</v>
      </c>
      <c r="D29" s="33"/>
      <c r="E29" s="33"/>
      <c r="F29" s="33"/>
      <c r="G29" s="33"/>
      <c r="H29" s="33">
        <f t="shared" ref="H29" si="5">+C29</f>
        <v>54400</v>
      </c>
      <c r="I29" s="33"/>
      <c r="J29" s="33">
        <f t="shared" si="1"/>
        <v>0</v>
      </c>
      <c r="K29" s="34"/>
    </row>
    <row r="30" spans="1:11" x14ac:dyDescent="0.25">
      <c r="A30" s="34">
        <v>3266442</v>
      </c>
      <c r="B30" s="35">
        <v>2019</v>
      </c>
      <c r="C30" s="33">
        <v>255047</v>
      </c>
      <c r="D30" s="33"/>
      <c r="E30" s="33"/>
      <c r="F30" s="33"/>
      <c r="G30" s="33"/>
      <c r="H30" s="33"/>
      <c r="I30" s="33">
        <f t="shared" ref="I30:I31" si="6">+C30</f>
        <v>255047</v>
      </c>
      <c r="J30" s="33">
        <f t="shared" si="1"/>
        <v>0</v>
      </c>
      <c r="K30" s="34"/>
    </row>
    <row r="31" spans="1:11" x14ac:dyDescent="0.25">
      <c r="A31" s="34">
        <v>358586</v>
      </c>
      <c r="B31" s="35">
        <v>2019</v>
      </c>
      <c r="C31" s="33">
        <v>1174090</v>
      </c>
      <c r="D31" s="33"/>
      <c r="E31" s="33"/>
      <c r="F31" s="33"/>
      <c r="G31" s="33"/>
      <c r="H31" s="33"/>
      <c r="I31" s="33">
        <f t="shared" si="6"/>
        <v>1174090</v>
      </c>
      <c r="J31" s="33">
        <f t="shared" si="1"/>
        <v>0</v>
      </c>
      <c r="K31" s="34"/>
    </row>
    <row r="32" spans="1:11" x14ac:dyDescent="0.25">
      <c r="A32" s="34">
        <v>3267720</v>
      </c>
      <c r="B32" s="35">
        <v>2019</v>
      </c>
      <c r="C32" s="33">
        <v>54400</v>
      </c>
      <c r="D32" s="33">
        <f>VLOOKUP(A32,'CARTERA COOSALUD'!$A$2:$B$31,2,0)</f>
        <v>54400</v>
      </c>
      <c r="E32" s="33"/>
      <c r="F32" s="33"/>
      <c r="G32" s="33"/>
      <c r="H32" s="33"/>
      <c r="I32" s="33"/>
      <c r="J32" s="33">
        <f t="shared" si="1"/>
        <v>0</v>
      </c>
      <c r="K32" s="34"/>
    </row>
    <row r="33" spans="1:11" x14ac:dyDescent="0.25">
      <c r="A33" s="34">
        <v>3270016</v>
      </c>
      <c r="B33" s="35">
        <v>2019</v>
      </c>
      <c r="C33" s="33">
        <v>90300</v>
      </c>
      <c r="D33" s="33"/>
      <c r="E33" s="33"/>
      <c r="F33" s="33"/>
      <c r="G33" s="33"/>
      <c r="H33" s="33">
        <f t="shared" ref="H33:H34" si="7">+C33</f>
        <v>90300</v>
      </c>
      <c r="I33" s="33"/>
      <c r="J33" s="33">
        <f t="shared" si="1"/>
        <v>0</v>
      </c>
      <c r="K33" s="34"/>
    </row>
    <row r="34" spans="1:11" x14ac:dyDescent="0.25">
      <c r="A34" s="34">
        <v>363867</v>
      </c>
      <c r="B34" s="35">
        <v>2019</v>
      </c>
      <c r="C34" s="33">
        <v>1150010</v>
      </c>
      <c r="D34" s="33"/>
      <c r="E34" s="33"/>
      <c r="F34" s="33"/>
      <c r="G34" s="33"/>
      <c r="H34" s="33">
        <f t="shared" si="7"/>
        <v>1150010</v>
      </c>
      <c r="I34" s="33"/>
      <c r="J34" s="33">
        <f t="shared" si="1"/>
        <v>0</v>
      </c>
      <c r="K34" s="34"/>
    </row>
    <row r="35" spans="1:11" x14ac:dyDescent="0.25">
      <c r="A35" s="34">
        <v>3272204</v>
      </c>
      <c r="B35" s="35">
        <v>2019</v>
      </c>
      <c r="C35" s="33">
        <v>58027</v>
      </c>
      <c r="D35" s="33"/>
      <c r="E35" s="33"/>
      <c r="F35" s="33">
        <v>58027</v>
      </c>
      <c r="G35" s="33"/>
      <c r="H35" s="33"/>
      <c r="I35" s="33"/>
      <c r="J35" s="33">
        <f t="shared" si="1"/>
        <v>0</v>
      </c>
      <c r="K35" s="34"/>
    </row>
    <row r="36" spans="1:11" x14ac:dyDescent="0.25">
      <c r="A36" s="34">
        <v>2146924</v>
      </c>
      <c r="B36" s="35">
        <v>2019</v>
      </c>
      <c r="C36" s="33">
        <v>59197</v>
      </c>
      <c r="D36" s="33"/>
      <c r="E36" s="33"/>
      <c r="F36" s="33"/>
      <c r="G36" s="33"/>
      <c r="H36" s="33"/>
      <c r="I36" s="33">
        <f t="shared" ref="I36:I44" si="8">+C36</f>
        <v>59197</v>
      </c>
      <c r="J36" s="33">
        <f t="shared" si="1"/>
        <v>0</v>
      </c>
      <c r="K36" s="34"/>
    </row>
    <row r="37" spans="1:11" x14ac:dyDescent="0.25">
      <c r="A37" s="34">
        <v>3273810</v>
      </c>
      <c r="B37" s="35">
        <v>2019</v>
      </c>
      <c r="C37" s="33">
        <v>58215</v>
      </c>
      <c r="D37" s="33"/>
      <c r="E37" s="33"/>
      <c r="F37" s="33"/>
      <c r="G37" s="33"/>
      <c r="H37" s="33"/>
      <c r="I37" s="33">
        <f t="shared" si="8"/>
        <v>58215</v>
      </c>
      <c r="J37" s="33">
        <f t="shared" si="1"/>
        <v>0</v>
      </c>
      <c r="K37" s="34"/>
    </row>
    <row r="38" spans="1:11" x14ac:dyDescent="0.25">
      <c r="A38" s="34">
        <v>366425</v>
      </c>
      <c r="B38" s="35">
        <v>2019</v>
      </c>
      <c r="C38" s="33">
        <v>54400</v>
      </c>
      <c r="D38" s="33"/>
      <c r="E38" s="33"/>
      <c r="F38" s="33"/>
      <c r="G38" s="33"/>
      <c r="H38" s="33"/>
      <c r="I38" s="33">
        <f t="shared" si="8"/>
        <v>54400</v>
      </c>
      <c r="J38" s="33">
        <f t="shared" si="1"/>
        <v>0</v>
      </c>
      <c r="K38" s="34"/>
    </row>
    <row r="39" spans="1:11" x14ac:dyDescent="0.25">
      <c r="A39" s="34">
        <v>366702</v>
      </c>
      <c r="B39" s="35">
        <v>2019</v>
      </c>
      <c r="C39" s="33">
        <v>55941</v>
      </c>
      <c r="D39" s="33"/>
      <c r="E39" s="33"/>
      <c r="F39" s="33"/>
      <c r="G39" s="33"/>
      <c r="H39" s="33"/>
      <c r="I39" s="33">
        <f t="shared" si="8"/>
        <v>55941</v>
      </c>
      <c r="J39" s="33">
        <f t="shared" si="1"/>
        <v>0</v>
      </c>
      <c r="K39" s="34"/>
    </row>
    <row r="40" spans="1:11" x14ac:dyDescent="0.25">
      <c r="A40" s="34">
        <v>3276204</v>
      </c>
      <c r="B40" s="35">
        <v>2019</v>
      </c>
      <c r="C40" s="33">
        <v>142312</v>
      </c>
      <c r="D40" s="33"/>
      <c r="E40" s="33"/>
      <c r="F40" s="33"/>
      <c r="G40" s="33"/>
      <c r="H40" s="33"/>
      <c r="I40" s="33">
        <f t="shared" si="8"/>
        <v>142312</v>
      </c>
      <c r="J40" s="33">
        <f t="shared" si="1"/>
        <v>0</v>
      </c>
      <c r="K40" s="34"/>
    </row>
    <row r="41" spans="1:11" x14ac:dyDescent="0.25">
      <c r="A41" s="34">
        <v>3276444</v>
      </c>
      <c r="B41" s="35">
        <v>2019</v>
      </c>
      <c r="C41" s="33">
        <v>59046</v>
      </c>
      <c r="D41" s="33"/>
      <c r="E41" s="33"/>
      <c r="F41" s="33"/>
      <c r="G41" s="33"/>
      <c r="H41" s="33"/>
      <c r="I41" s="33">
        <f t="shared" si="8"/>
        <v>59046</v>
      </c>
      <c r="J41" s="33">
        <f t="shared" si="1"/>
        <v>0</v>
      </c>
      <c r="K41" s="34"/>
    </row>
    <row r="42" spans="1:11" x14ac:dyDescent="0.25">
      <c r="A42" s="34">
        <v>3276409</v>
      </c>
      <c r="B42" s="35">
        <v>2019</v>
      </c>
      <c r="C42" s="33">
        <v>59190</v>
      </c>
      <c r="D42" s="33"/>
      <c r="E42" s="33"/>
      <c r="F42" s="33"/>
      <c r="G42" s="33"/>
      <c r="H42" s="33"/>
      <c r="I42" s="33">
        <f t="shared" si="8"/>
        <v>59190</v>
      </c>
      <c r="J42" s="33">
        <f t="shared" si="1"/>
        <v>0</v>
      </c>
      <c r="K42" s="34"/>
    </row>
    <row r="43" spans="1:11" x14ac:dyDescent="0.25">
      <c r="A43" s="34">
        <v>3276546</v>
      </c>
      <c r="B43" s="35">
        <v>2019</v>
      </c>
      <c r="C43" s="33">
        <v>179003</v>
      </c>
      <c r="D43" s="33"/>
      <c r="E43" s="33"/>
      <c r="F43" s="33"/>
      <c r="G43" s="33"/>
      <c r="H43" s="33"/>
      <c r="I43" s="33">
        <f t="shared" si="8"/>
        <v>179003</v>
      </c>
      <c r="J43" s="33">
        <f t="shared" si="1"/>
        <v>0</v>
      </c>
      <c r="K43" s="34"/>
    </row>
    <row r="44" spans="1:11" x14ac:dyDescent="0.25">
      <c r="A44" s="34">
        <v>368546</v>
      </c>
      <c r="B44" s="35">
        <v>2019</v>
      </c>
      <c r="C44" s="33">
        <v>110400</v>
      </c>
      <c r="D44" s="33"/>
      <c r="E44" s="33"/>
      <c r="F44" s="33"/>
      <c r="G44" s="33"/>
      <c r="H44" s="33"/>
      <c r="I44" s="33">
        <f t="shared" si="8"/>
        <v>110400</v>
      </c>
      <c r="J44" s="33">
        <f t="shared" si="1"/>
        <v>0</v>
      </c>
      <c r="K44" s="34"/>
    </row>
    <row r="45" spans="1:11" x14ac:dyDescent="0.25">
      <c r="A45" s="34">
        <v>3276890</v>
      </c>
      <c r="B45" s="35">
        <v>2019</v>
      </c>
      <c r="C45" s="33">
        <v>241799</v>
      </c>
      <c r="D45" s="33"/>
      <c r="E45" s="33"/>
      <c r="F45" s="33"/>
      <c r="G45" s="33">
        <f>VLOOKUP(A45,'EN PROCESO DE AUDITORIA'!$A$2:$B$60,2,0)</f>
        <v>241799</v>
      </c>
      <c r="H45" s="33"/>
      <c r="I45" s="33"/>
      <c r="J45" s="33">
        <f t="shared" si="1"/>
        <v>0</v>
      </c>
      <c r="K45" s="34"/>
    </row>
    <row r="46" spans="1:11" x14ac:dyDescent="0.25">
      <c r="A46" s="34">
        <v>3277159</v>
      </c>
      <c r="B46" s="35">
        <v>2019</v>
      </c>
      <c r="C46" s="33">
        <v>55202</v>
      </c>
      <c r="D46" s="33"/>
      <c r="E46" s="33"/>
      <c r="F46" s="33"/>
      <c r="G46" s="33">
        <f>VLOOKUP(A46,'EN PROCESO DE AUDITORIA'!$A$2:$B$60,2,0)</f>
        <v>55202</v>
      </c>
      <c r="H46" s="33"/>
      <c r="I46" s="33"/>
      <c r="J46" s="33">
        <f t="shared" si="1"/>
        <v>0</v>
      </c>
      <c r="K46" s="34"/>
    </row>
    <row r="47" spans="1:11" x14ac:dyDescent="0.25">
      <c r="A47" s="34">
        <v>3277463</v>
      </c>
      <c r="B47" s="35">
        <v>2019</v>
      </c>
      <c r="C47" s="33">
        <v>30600</v>
      </c>
      <c r="D47" s="33"/>
      <c r="E47" s="33"/>
      <c r="F47" s="33"/>
      <c r="G47" s="33">
        <f>VLOOKUP(A47,'EN PROCESO DE AUDITORIA'!$A$2:$B$60,2,0)</f>
        <v>30600</v>
      </c>
      <c r="H47" s="33"/>
      <c r="I47" s="33"/>
      <c r="J47" s="33">
        <f t="shared" si="1"/>
        <v>0</v>
      </c>
      <c r="K47" s="34"/>
    </row>
    <row r="48" spans="1:11" x14ac:dyDescent="0.25">
      <c r="A48" s="34">
        <v>369242</v>
      </c>
      <c r="B48" s="35">
        <v>2019</v>
      </c>
      <c r="C48" s="33">
        <v>194953</v>
      </c>
      <c r="D48" s="33"/>
      <c r="E48" s="33"/>
      <c r="F48" s="33"/>
      <c r="G48" s="33">
        <f>VLOOKUP(A48,'EN PROCESO DE AUDITORIA'!$A$2:$B$60,2,0)</f>
        <v>194953</v>
      </c>
      <c r="H48" s="33"/>
      <c r="I48" s="33"/>
      <c r="J48" s="33">
        <f t="shared" si="1"/>
        <v>0</v>
      </c>
      <c r="K48" s="34"/>
    </row>
    <row r="49" spans="1:11" x14ac:dyDescent="0.25">
      <c r="A49" s="34">
        <v>3277563</v>
      </c>
      <c r="B49" s="35">
        <v>2019</v>
      </c>
      <c r="C49" s="33">
        <v>55202</v>
      </c>
      <c r="D49" s="33"/>
      <c r="E49" s="33"/>
      <c r="F49" s="33"/>
      <c r="G49" s="33">
        <f>VLOOKUP(A49,'EN PROCESO DE AUDITORIA'!$A$2:$B$60,2,0)</f>
        <v>55202</v>
      </c>
      <c r="H49" s="33"/>
      <c r="I49" s="33"/>
      <c r="J49" s="33">
        <f t="shared" si="1"/>
        <v>0</v>
      </c>
      <c r="K49" s="34"/>
    </row>
    <row r="50" spans="1:11" x14ac:dyDescent="0.25">
      <c r="A50" s="34">
        <v>369750</v>
      </c>
      <c r="B50" s="35">
        <v>2019</v>
      </c>
      <c r="C50" s="33">
        <v>54400</v>
      </c>
      <c r="D50" s="33"/>
      <c r="E50" s="33"/>
      <c r="F50" s="33"/>
      <c r="G50" s="33">
        <f>VLOOKUP(A50,'EN PROCESO DE AUDITORIA'!$A$2:$B$60,2,0)</f>
        <v>54400</v>
      </c>
      <c r="H50" s="33"/>
      <c r="I50" s="33"/>
      <c r="J50" s="33">
        <f t="shared" si="1"/>
        <v>0</v>
      </c>
      <c r="K50" s="34"/>
    </row>
    <row r="51" spans="1:11" x14ac:dyDescent="0.25">
      <c r="A51" s="34">
        <v>369921</v>
      </c>
      <c r="B51" s="35">
        <v>2019</v>
      </c>
      <c r="C51" s="33">
        <v>103906</v>
      </c>
      <c r="D51" s="33"/>
      <c r="E51" s="33"/>
      <c r="F51" s="33"/>
      <c r="G51" s="33">
        <f>VLOOKUP(A51,'EN PROCESO DE AUDITORIA'!$A$2:$B$60,2,0)</f>
        <v>103906</v>
      </c>
      <c r="H51" s="33"/>
      <c r="I51" s="33"/>
      <c r="J51" s="33">
        <f t="shared" si="1"/>
        <v>0</v>
      </c>
      <c r="K51" s="34"/>
    </row>
    <row r="52" spans="1:11" x14ac:dyDescent="0.25">
      <c r="A52" s="34">
        <v>3278136</v>
      </c>
      <c r="B52" s="35">
        <v>2019</v>
      </c>
      <c r="C52" s="33">
        <v>33100</v>
      </c>
      <c r="D52" s="33"/>
      <c r="E52" s="33"/>
      <c r="F52" s="33"/>
      <c r="G52" s="33">
        <f>VLOOKUP(A52,'EN PROCESO DE AUDITORIA'!$A$2:$B$60,2,0)</f>
        <v>33100</v>
      </c>
      <c r="H52" s="33"/>
      <c r="I52" s="33"/>
      <c r="J52" s="33">
        <f t="shared" si="1"/>
        <v>0</v>
      </c>
      <c r="K52" s="34"/>
    </row>
    <row r="53" spans="1:11" x14ac:dyDescent="0.25">
      <c r="A53" s="34">
        <v>3278080</v>
      </c>
      <c r="B53" s="35">
        <v>2019</v>
      </c>
      <c r="C53" s="33">
        <v>248251</v>
      </c>
      <c r="D53" s="33"/>
      <c r="E53" s="33"/>
      <c r="F53" s="33"/>
      <c r="G53" s="33">
        <f>VLOOKUP(A53,'EN PROCESO DE AUDITORIA'!$A$2:$B$60,2,0)</f>
        <v>248251</v>
      </c>
      <c r="H53" s="33"/>
      <c r="I53" s="33"/>
      <c r="J53" s="33">
        <f t="shared" si="1"/>
        <v>0</v>
      </c>
      <c r="K53" s="34"/>
    </row>
    <row r="54" spans="1:11" x14ac:dyDescent="0.25">
      <c r="A54" s="34">
        <v>370340</v>
      </c>
      <c r="B54" s="35">
        <v>2019</v>
      </c>
      <c r="C54" s="33">
        <v>232431</v>
      </c>
      <c r="D54" s="33"/>
      <c r="E54" s="33"/>
      <c r="F54" s="33"/>
      <c r="G54" s="33">
        <f>VLOOKUP(A54,'EN PROCESO DE AUDITORIA'!$A$2:$B$60,2,0)</f>
        <v>232431</v>
      </c>
      <c r="H54" s="33"/>
      <c r="I54" s="33"/>
      <c r="J54" s="33">
        <f t="shared" si="1"/>
        <v>0</v>
      </c>
      <c r="K54" s="34"/>
    </row>
    <row r="55" spans="1:11" x14ac:dyDescent="0.25">
      <c r="A55" s="34">
        <v>3278328</v>
      </c>
      <c r="B55" s="35">
        <v>2019</v>
      </c>
      <c r="C55" s="33">
        <v>362235</v>
      </c>
      <c r="D55" s="33"/>
      <c r="E55" s="33"/>
      <c r="F55" s="33"/>
      <c r="G55" s="33">
        <f>VLOOKUP(A55,'EN PROCESO DE AUDITORIA'!$A$2:$B$60,2,0)</f>
        <v>362235</v>
      </c>
      <c r="H55" s="33"/>
      <c r="I55" s="33"/>
      <c r="J55" s="33">
        <f t="shared" si="1"/>
        <v>0</v>
      </c>
      <c r="K55" s="34"/>
    </row>
    <row r="56" spans="1:11" x14ac:dyDescent="0.25">
      <c r="A56" s="34">
        <v>3278641</v>
      </c>
      <c r="B56" s="35">
        <v>2019</v>
      </c>
      <c r="C56" s="33">
        <v>54400</v>
      </c>
      <c r="D56" s="33"/>
      <c r="E56" s="33"/>
      <c r="F56" s="33"/>
      <c r="G56" s="33">
        <f>VLOOKUP(A56,'EN PROCESO DE AUDITORIA'!$A$2:$B$60,2,0)</f>
        <v>54400</v>
      </c>
      <c r="H56" s="33"/>
      <c r="I56" s="33"/>
      <c r="J56" s="33">
        <f t="shared" si="1"/>
        <v>0</v>
      </c>
      <c r="K56" s="34"/>
    </row>
    <row r="57" spans="1:11" x14ac:dyDescent="0.25">
      <c r="A57" s="34">
        <v>3278681</v>
      </c>
      <c r="B57" s="35">
        <v>2019</v>
      </c>
      <c r="C57" s="33">
        <v>99100</v>
      </c>
      <c r="D57" s="33"/>
      <c r="E57" s="33"/>
      <c r="F57" s="33"/>
      <c r="G57" s="33">
        <f>VLOOKUP(A57,'EN PROCESO DE AUDITORIA'!$A$2:$B$60,2,0)</f>
        <v>99100</v>
      </c>
      <c r="H57" s="33"/>
      <c r="I57" s="33"/>
      <c r="J57" s="33">
        <f t="shared" si="1"/>
        <v>0</v>
      </c>
      <c r="K57" s="34"/>
    </row>
    <row r="58" spans="1:11" x14ac:dyDescent="0.25">
      <c r="A58" s="34">
        <v>3278682</v>
      </c>
      <c r="B58" s="35">
        <v>2019</v>
      </c>
      <c r="C58" s="33">
        <v>303195</v>
      </c>
      <c r="D58" s="33"/>
      <c r="E58" s="33"/>
      <c r="F58" s="33"/>
      <c r="G58" s="33">
        <f>VLOOKUP(A58,'EN PROCESO DE AUDITORIA'!$A$2:$B$60,2,0)</f>
        <v>303195</v>
      </c>
      <c r="H58" s="33"/>
      <c r="I58" s="33"/>
      <c r="J58" s="33">
        <f t="shared" si="1"/>
        <v>0</v>
      </c>
      <c r="K58" s="34"/>
    </row>
    <row r="59" spans="1:11" x14ac:dyDescent="0.25">
      <c r="A59" s="34">
        <v>370884</v>
      </c>
      <c r="B59" s="35">
        <v>2019</v>
      </c>
      <c r="C59" s="33">
        <v>55202</v>
      </c>
      <c r="D59" s="33"/>
      <c r="E59" s="33"/>
      <c r="F59" s="33"/>
      <c r="G59" s="33">
        <f>VLOOKUP(A59,'EN PROCESO DE AUDITORIA'!$A$2:$B$60,2,0)</f>
        <v>55202</v>
      </c>
      <c r="H59" s="33"/>
      <c r="I59" s="33"/>
      <c r="J59" s="33">
        <f t="shared" si="1"/>
        <v>0</v>
      </c>
      <c r="K59" s="34"/>
    </row>
    <row r="60" spans="1:11" x14ac:dyDescent="0.25">
      <c r="A60" s="34">
        <v>370971</v>
      </c>
      <c r="B60" s="35">
        <v>2019</v>
      </c>
      <c r="C60" s="33">
        <v>57760</v>
      </c>
      <c r="D60" s="33"/>
      <c r="E60" s="33"/>
      <c r="F60" s="33"/>
      <c r="G60" s="33">
        <f>VLOOKUP(A60,'EN PROCESO DE AUDITORIA'!$A$2:$B$60,2,0)</f>
        <v>57760</v>
      </c>
      <c r="H60" s="33"/>
      <c r="I60" s="33"/>
      <c r="J60" s="33">
        <f t="shared" si="1"/>
        <v>0</v>
      </c>
      <c r="K60" s="34"/>
    </row>
    <row r="61" spans="1:11" x14ac:dyDescent="0.25">
      <c r="A61" s="34">
        <v>370869</v>
      </c>
      <c r="B61" s="35">
        <v>2019</v>
      </c>
      <c r="C61" s="33">
        <v>1721696</v>
      </c>
      <c r="D61" s="33"/>
      <c r="E61" s="33"/>
      <c r="F61" s="33"/>
      <c r="G61" s="33">
        <f>VLOOKUP(A61,'EN PROCESO DE AUDITORIA'!$A$2:$B$60,2,0)</f>
        <v>1721696</v>
      </c>
      <c r="H61" s="33"/>
      <c r="I61" s="33"/>
      <c r="J61" s="33">
        <f t="shared" si="1"/>
        <v>0</v>
      </c>
      <c r="K61" s="34"/>
    </row>
    <row r="62" spans="1:11" x14ac:dyDescent="0.25">
      <c r="A62" s="34">
        <v>371326</v>
      </c>
      <c r="B62" s="35">
        <v>2019</v>
      </c>
      <c r="C62" s="33">
        <v>204322</v>
      </c>
      <c r="D62" s="33"/>
      <c r="E62" s="33"/>
      <c r="F62" s="33"/>
      <c r="G62" s="33">
        <f>VLOOKUP(A62,'EN PROCESO DE AUDITORIA'!$A$2:$B$60,2,0)</f>
        <v>204322</v>
      </c>
      <c r="H62" s="33"/>
      <c r="I62" s="33"/>
      <c r="J62" s="33">
        <f t="shared" si="1"/>
        <v>0</v>
      </c>
      <c r="K62" s="34"/>
    </row>
    <row r="63" spans="1:11" x14ac:dyDescent="0.25">
      <c r="A63" s="34">
        <v>371933</v>
      </c>
      <c r="B63" s="35">
        <v>2019</v>
      </c>
      <c r="C63" s="33">
        <v>228385</v>
      </c>
      <c r="D63" s="33"/>
      <c r="E63" s="33"/>
      <c r="F63" s="33"/>
      <c r="G63" s="33"/>
      <c r="H63" s="33"/>
      <c r="I63" s="33">
        <f>+C63</f>
        <v>228385</v>
      </c>
      <c r="J63" s="33">
        <f t="shared" si="1"/>
        <v>0</v>
      </c>
      <c r="K63" s="34"/>
    </row>
    <row r="64" spans="1:11" x14ac:dyDescent="0.25">
      <c r="A64" s="34">
        <v>372145</v>
      </c>
      <c r="B64" s="35">
        <v>2019</v>
      </c>
      <c r="C64" s="33">
        <v>101127</v>
      </c>
      <c r="D64" s="33"/>
      <c r="E64" s="33"/>
      <c r="F64" s="33"/>
      <c r="G64" s="33">
        <f>VLOOKUP(A64,'EN PROCESO DE AUDITORIA'!$A$2:$B$60,2,0)</f>
        <v>101127</v>
      </c>
      <c r="H64" s="33"/>
      <c r="I64" s="33"/>
      <c r="J64" s="33">
        <f t="shared" si="1"/>
        <v>0</v>
      </c>
      <c r="K64" s="34"/>
    </row>
    <row r="65" spans="1:11" x14ac:dyDescent="0.25">
      <c r="A65" s="34">
        <v>3280098</v>
      </c>
      <c r="B65" s="35">
        <v>2019</v>
      </c>
      <c r="C65" s="33">
        <v>55202</v>
      </c>
      <c r="D65" s="33"/>
      <c r="E65" s="33"/>
      <c r="F65" s="33"/>
      <c r="G65" s="33">
        <f>VLOOKUP(A65,'EN PROCESO DE AUDITORIA'!$A$2:$B$60,2,0)</f>
        <v>55202</v>
      </c>
      <c r="H65" s="33"/>
      <c r="I65" s="33"/>
      <c r="J65" s="33">
        <f t="shared" si="1"/>
        <v>0</v>
      </c>
      <c r="K65" s="34"/>
    </row>
    <row r="66" spans="1:11" x14ac:dyDescent="0.25">
      <c r="A66" s="34">
        <v>3280092</v>
      </c>
      <c r="B66" s="35">
        <v>2019</v>
      </c>
      <c r="C66" s="33">
        <v>259785</v>
      </c>
      <c r="D66" s="33"/>
      <c r="E66" s="33"/>
      <c r="F66" s="33"/>
      <c r="G66" s="33">
        <f>VLOOKUP(A66,'EN PROCESO DE AUDITORIA'!$A$2:$B$60,2,0)</f>
        <v>259785</v>
      </c>
      <c r="H66" s="33"/>
      <c r="I66" s="33"/>
      <c r="J66" s="33">
        <f t="shared" si="1"/>
        <v>0</v>
      </c>
      <c r="K66" s="34"/>
    </row>
    <row r="67" spans="1:11" x14ac:dyDescent="0.25">
      <c r="A67" s="34">
        <v>3280595</v>
      </c>
      <c r="B67" s="35">
        <v>2019</v>
      </c>
      <c r="C67" s="33">
        <v>57420</v>
      </c>
      <c r="D67" s="33"/>
      <c r="E67" s="33"/>
      <c r="F67" s="33"/>
      <c r="G67" s="33">
        <f>VLOOKUP(A67,'EN PROCESO DE AUDITORIA'!$A$2:$B$60,2,0)</f>
        <v>57420</v>
      </c>
      <c r="H67" s="33"/>
      <c r="I67" s="33"/>
      <c r="J67" s="33">
        <f t="shared" ref="J67:J130" si="9">+C67-SUM(D67:I67)</f>
        <v>0</v>
      </c>
      <c r="K67" s="34"/>
    </row>
    <row r="68" spans="1:11" x14ac:dyDescent="0.25">
      <c r="A68" s="34">
        <v>3280641</v>
      </c>
      <c r="B68" s="35">
        <v>2019</v>
      </c>
      <c r="C68" s="33">
        <v>299272</v>
      </c>
      <c r="D68" s="33"/>
      <c r="E68" s="33"/>
      <c r="F68" s="33"/>
      <c r="G68" s="33">
        <f>VLOOKUP(A68,'EN PROCESO DE AUDITORIA'!$A$2:$B$60,2,0)</f>
        <v>299272</v>
      </c>
      <c r="H68" s="33"/>
      <c r="I68" s="33"/>
      <c r="J68" s="33">
        <f t="shared" si="9"/>
        <v>0</v>
      </c>
      <c r="K68" s="34"/>
    </row>
    <row r="69" spans="1:11" x14ac:dyDescent="0.25">
      <c r="A69" s="34">
        <v>375347</v>
      </c>
      <c r="B69" s="35">
        <v>2019</v>
      </c>
      <c r="C69" s="33">
        <v>214500</v>
      </c>
      <c r="D69" s="33"/>
      <c r="E69" s="33"/>
      <c r="F69" s="33"/>
      <c r="G69" s="33"/>
      <c r="H69" s="33">
        <f t="shared" ref="H69:H70" si="10">+C69</f>
        <v>214500</v>
      </c>
      <c r="I69" s="33"/>
      <c r="J69" s="33">
        <f t="shared" si="9"/>
        <v>0</v>
      </c>
      <c r="K69" s="34"/>
    </row>
    <row r="70" spans="1:11" x14ac:dyDescent="0.25">
      <c r="A70" s="34">
        <v>3285972</v>
      </c>
      <c r="B70" s="35">
        <v>2020</v>
      </c>
      <c r="C70" s="33">
        <v>372754</v>
      </c>
      <c r="D70" s="33"/>
      <c r="E70" s="33"/>
      <c r="F70" s="33"/>
      <c r="G70" s="33"/>
      <c r="H70" s="33">
        <f t="shared" si="10"/>
        <v>372754</v>
      </c>
      <c r="I70" s="33"/>
      <c r="J70" s="33">
        <f t="shared" si="9"/>
        <v>0</v>
      </c>
      <c r="K70" s="34"/>
    </row>
    <row r="71" spans="1:11" x14ac:dyDescent="0.25">
      <c r="A71" s="34">
        <v>379351</v>
      </c>
      <c r="B71" s="35">
        <v>2020</v>
      </c>
      <c r="C71" s="33">
        <v>158927</v>
      </c>
      <c r="D71" s="33"/>
      <c r="E71" s="33"/>
      <c r="F71" s="33"/>
      <c r="G71" s="33">
        <f>VLOOKUP(A71,'EN PROCESO DE AUDITORIA'!$A$2:$B$60,2,0)</f>
        <v>158927</v>
      </c>
      <c r="H71" s="33"/>
      <c r="I71" s="33"/>
      <c r="J71" s="33">
        <f t="shared" si="9"/>
        <v>0</v>
      </c>
      <c r="K71" s="34"/>
    </row>
    <row r="72" spans="1:11" x14ac:dyDescent="0.25">
      <c r="A72" s="34">
        <v>379651</v>
      </c>
      <c r="B72" s="35">
        <v>2020</v>
      </c>
      <c r="C72" s="33">
        <v>61167</v>
      </c>
      <c r="D72" s="33"/>
      <c r="E72" s="33"/>
      <c r="F72" s="33"/>
      <c r="G72" s="33">
        <f>VLOOKUP(A72,'EN PROCESO DE AUDITORIA'!$A$2:$B$60,2,0)</f>
        <v>61167</v>
      </c>
      <c r="H72" s="33"/>
      <c r="I72" s="33"/>
      <c r="J72" s="33">
        <f t="shared" si="9"/>
        <v>0</v>
      </c>
      <c r="K72" s="34"/>
    </row>
    <row r="73" spans="1:11" x14ac:dyDescent="0.25">
      <c r="A73" s="34">
        <v>3286957</v>
      </c>
      <c r="B73" s="35">
        <v>2020</v>
      </c>
      <c r="C73" s="33">
        <v>185666</v>
      </c>
      <c r="D73" s="33"/>
      <c r="E73" s="33"/>
      <c r="F73" s="33"/>
      <c r="G73" s="33"/>
      <c r="H73" s="33">
        <f>+C73</f>
        <v>185666</v>
      </c>
      <c r="I73" s="33"/>
      <c r="J73" s="33">
        <f t="shared" si="9"/>
        <v>0</v>
      </c>
      <c r="K73" s="34"/>
    </row>
    <row r="74" spans="1:11" x14ac:dyDescent="0.25">
      <c r="A74" s="34">
        <v>3287095</v>
      </c>
      <c r="B74" s="35">
        <v>2020</v>
      </c>
      <c r="C74" s="33">
        <v>59579</v>
      </c>
      <c r="D74" s="33"/>
      <c r="E74" s="33"/>
      <c r="F74" s="33"/>
      <c r="G74" s="33">
        <f>VLOOKUP(A74,'EN PROCESO DE AUDITORIA'!$A$2:$B$60,2,0)</f>
        <v>59579</v>
      </c>
      <c r="H74" s="33"/>
      <c r="I74" s="33"/>
      <c r="J74" s="33">
        <f t="shared" si="9"/>
        <v>0</v>
      </c>
      <c r="K74" s="34"/>
    </row>
    <row r="75" spans="1:11" x14ac:dyDescent="0.25">
      <c r="A75" s="34">
        <v>381509</v>
      </c>
      <c r="B75" s="35">
        <v>2020</v>
      </c>
      <c r="C75" s="33">
        <v>117000</v>
      </c>
      <c r="D75" s="33"/>
      <c r="E75" s="33"/>
      <c r="F75" s="33"/>
      <c r="G75" s="33"/>
      <c r="H75" s="33">
        <f t="shared" ref="H75" si="11">+C75</f>
        <v>117000</v>
      </c>
      <c r="I75" s="33"/>
      <c r="J75" s="33">
        <f t="shared" si="9"/>
        <v>0</v>
      </c>
      <c r="K75" s="34"/>
    </row>
    <row r="76" spans="1:11" x14ac:dyDescent="0.25">
      <c r="A76" s="34">
        <v>3288462</v>
      </c>
      <c r="B76" s="35">
        <v>2020</v>
      </c>
      <c r="C76" s="33">
        <v>675000</v>
      </c>
      <c r="D76" s="33">
        <f>VLOOKUP(A76,'CARTERA COOSALUD'!$A$2:$B$31,2,0)</f>
        <v>675000</v>
      </c>
      <c r="E76" s="33"/>
      <c r="F76" s="33"/>
      <c r="G76" s="33"/>
      <c r="H76" s="33"/>
      <c r="I76" s="33"/>
      <c r="J76" s="33">
        <f t="shared" si="9"/>
        <v>0</v>
      </c>
      <c r="K76" s="34"/>
    </row>
    <row r="77" spans="1:11" x14ac:dyDescent="0.25">
      <c r="A77" s="34">
        <v>3290810</v>
      </c>
      <c r="B77" s="35">
        <v>2020</v>
      </c>
      <c r="C77" s="33">
        <v>430431</v>
      </c>
      <c r="D77" s="33">
        <f>VLOOKUP(A77,'CARTERA COOSALUD'!$A$2:$B$31,2,0)</f>
        <v>430431</v>
      </c>
      <c r="E77" s="33"/>
      <c r="F77" s="33"/>
      <c r="G77" s="33"/>
      <c r="H77" s="33"/>
      <c r="I77" s="33"/>
      <c r="J77" s="33">
        <f t="shared" si="9"/>
        <v>0</v>
      </c>
      <c r="K77" s="34"/>
    </row>
    <row r="78" spans="1:11" x14ac:dyDescent="0.25">
      <c r="A78" s="34">
        <v>3291434</v>
      </c>
      <c r="B78" s="35">
        <v>2020</v>
      </c>
      <c r="C78" s="33">
        <v>59286</v>
      </c>
      <c r="D78" s="33"/>
      <c r="E78" s="33"/>
      <c r="F78" s="33">
        <f>VLOOKUP(A78,PAGOS!$A$2:$B$678,2,0)</f>
        <v>59286</v>
      </c>
      <c r="G78" s="33"/>
      <c r="H78" s="33"/>
      <c r="I78" s="33"/>
      <c r="J78" s="33">
        <f t="shared" si="9"/>
        <v>0</v>
      </c>
      <c r="K78" s="34"/>
    </row>
    <row r="79" spans="1:11" x14ac:dyDescent="0.25">
      <c r="A79" s="34">
        <v>3293142</v>
      </c>
      <c r="B79" s="35">
        <v>2020</v>
      </c>
      <c r="C79" s="33">
        <v>58402</v>
      </c>
      <c r="D79" s="33"/>
      <c r="E79" s="33"/>
      <c r="F79" s="33"/>
      <c r="G79" s="33">
        <f>VLOOKUP(A79,'EN PROCESO DE AUDITORIA'!$A$2:$B$60,2,0)</f>
        <v>58402</v>
      </c>
      <c r="H79" s="33"/>
      <c r="I79" s="33"/>
      <c r="J79" s="33">
        <f t="shared" si="9"/>
        <v>0</v>
      </c>
      <c r="K79" s="34"/>
    </row>
    <row r="80" spans="1:11" x14ac:dyDescent="0.25">
      <c r="A80" s="34">
        <v>3293243</v>
      </c>
      <c r="B80" s="35">
        <v>2020</v>
      </c>
      <c r="C80" s="33">
        <v>9202</v>
      </c>
      <c r="D80" s="33"/>
      <c r="E80" s="33">
        <f>VLOOKUP(A80,'GLOSAS POR CONCILIAR'!$A$2:$C$20,3,0)</f>
        <v>57832</v>
      </c>
      <c r="F80" s="33"/>
      <c r="G80" s="33"/>
      <c r="H80" s="33"/>
      <c r="I80" s="33"/>
      <c r="J80" s="33">
        <f t="shared" si="9"/>
        <v>-48630</v>
      </c>
      <c r="K80" s="34" t="s">
        <v>2706</v>
      </c>
    </row>
    <row r="81" spans="1:11" x14ac:dyDescent="0.25">
      <c r="A81" s="34">
        <v>2158992</v>
      </c>
      <c r="B81" s="35">
        <v>2020</v>
      </c>
      <c r="C81" s="33">
        <v>58702</v>
      </c>
      <c r="D81" s="33"/>
      <c r="E81" s="33"/>
      <c r="F81" s="33"/>
      <c r="G81" s="33">
        <f>VLOOKUP(A81,'EN PROCESO DE AUDITORIA'!$A$2:$B$60,2,0)</f>
        <v>58702</v>
      </c>
      <c r="H81" s="33"/>
      <c r="I81" s="33"/>
      <c r="J81" s="33">
        <f t="shared" si="9"/>
        <v>0</v>
      </c>
      <c r="K81" s="34"/>
    </row>
    <row r="82" spans="1:11" x14ac:dyDescent="0.25">
      <c r="A82" s="34">
        <v>3293876</v>
      </c>
      <c r="B82" s="35">
        <v>2020</v>
      </c>
      <c r="C82" s="33">
        <v>751866</v>
      </c>
      <c r="D82" s="33">
        <f>VLOOKUP(A82,'CARTERA COOSALUD'!$A$2:$B$31,2,0)</f>
        <v>751866</v>
      </c>
      <c r="E82" s="33"/>
      <c r="F82" s="33"/>
      <c r="G82" s="33"/>
      <c r="H82" s="33"/>
      <c r="I82" s="33"/>
      <c r="J82" s="33">
        <f t="shared" si="9"/>
        <v>0</v>
      </c>
      <c r="K82" s="34"/>
    </row>
    <row r="83" spans="1:11" x14ac:dyDescent="0.25">
      <c r="A83" s="34">
        <v>3294028</v>
      </c>
      <c r="B83" s="35">
        <v>2020</v>
      </c>
      <c r="C83" s="33">
        <v>18000</v>
      </c>
      <c r="D83" s="33">
        <f>VLOOKUP(A83,'CARTERA COOSALUD'!$A$2:$B$31,2,0)</f>
        <v>18000</v>
      </c>
      <c r="E83" s="33"/>
      <c r="F83" s="33"/>
      <c r="G83" s="33"/>
      <c r="H83" s="33"/>
      <c r="I83" s="33"/>
      <c r="J83" s="33">
        <f t="shared" si="9"/>
        <v>0</v>
      </c>
      <c r="K83" s="34"/>
    </row>
    <row r="84" spans="1:11" x14ac:dyDescent="0.25">
      <c r="A84" s="34">
        <v>388480</v>
      </c>
      <c r="B84" s="35">
        <v>2020</v>
      </c>
      <c r="C84" s="33">
        <v>1261612</v>
      </c>
      <c r="D84" s="33">
        <f>VLOOKUP(A84,'CARTERA COOSALUD'!$A$2:$B$31,2,0)</f>
        <v>323433</v>
      </c>
      <c r="E84" s="33">
        <f>VLOOKUP(A84,'GLOSAS POR CONCILIAR'!$A$2:$C$20,3,0)</f>
        <v>938179</v>
      </c>
      <c r="F84" s="33"/>
      <c r="G84" s="33"/>
      <c r="H84" s="33"/>
      <c r="I84" s="33"/>
      <c r="J84" s="33">
        <f t="shared" si="9"/>
        <v>0</v>
      </c>
      <c r="K84" s="34"/>
    </row>
    <row r="85" spans="1:11" x14ac:dyDescent="0.25">
      <c r="A85" s="34">
        <v>3294684</v>
      </c>
      <c r="B85" s="35">
        <v>2020</v>
      </c>
      <c r="C85" s="33">
        <v>3500</v>
      </c>
      <c r="D85" s="33"/>
      <c r="E85" s="33"/>
      <c r="F85" s="33"/>
      <c r="G85" s="33"/>
      <c r="H85" s="33">
        <f t="shared" ref="H85:H86" si="12">+C85</f>
        <v>3500</v>
      </c>
      <c r="I85" s="33"/>
      <c r="J85" s="33">
        <f t="shared" si="9"/>
        <v>0</v>
      </c>
      <c r="K85" s="34"/>
    </row>
    <row r="86" spans="1:11" x14ac:dyDescent="0.25">
      <c r="A86" s="34">
        <v>3295016</v>
      </c>
      <c r="B86" s="35">
        <v>2020</v>
      </c>
      <c r="C86" s="33">
        <v>230705</v>
      </c>
      <c r="D86" s="33"/>
      <c r="E86" s="33"/>
      <c r="F86" s="33"/>
      <c r="G86" s="33"/>
      <c r="H86" s="33">
        <f t="shared" si="12"/>
        <v>230705</v>
      </c>
      <c r="I86" s="33"/>
      <c r="J86" s="33">
        <f t="shared" si="9"/>
        <v>0</v>
      </c>
      <c r="K86" s="34"/>
    </row>
    <row r="87" spans="1:11" x14ac:dyDescent="0.25">
      <c r="A87" s="34">
        <v>3295352</v>
      </c>
      <c r="B87" s="35">
        <v>2020</v>
      </c>
      <c r="C87" s="33">
        <v>57600</v>
      </c>
      <c r="D87" s="33"/>
      <c r="E87" s="33"/>
      <c r="F87" s="33"/>
      <c r="G87" s="33">
        <f>VLOOKUP(A87,'EN PROCESO DE AUDITORIA'!$A$2:$B$60,2,0)</f>
        <v>57600</v>
      </c>
      <c r="H87" s="33"/>
      <c r="I87" s="33"/>
      <c r="J87" s="33">
        <f t="shared" si="9"/>
        <v>0</v>
      </c>
      <c r="K87" s="34"/>
    </row>
    <row r="88" spans="1:11" x14ac:dyDescent="0.25">
      <c r="A88" s="34">
        <v>3295590</v>
      </c>
      <c r="B88" s="35">
        <v>2020</v>
      </c>
      <c r="C88" s="33">
        <v>260009</v>
      </c>
      <c r="D88" s="33">
        <f>VLOOKUP(A88,'CARTERA COOSALUD'!$A$2:$B$31,2,0)</f>
        <v>260009</v>
      </c>
      <c r="E88" s="33"/>
      <c r="F88" s="33"/>
      <c r="G88" s="33"/>
      <c r="H88" s="33"/>
      <c r="I88" s="33"/>
      <c r="J88" s="33">
        <f t="shared" si="9"/>
        <v>0</v>
      </c>
      <c r="K88" s="34"/>
    </row>
    <row r="89" spans="1:11" x14ac:dyDescent="0.25">
      <c r="A89" s="34">
        <v>3295866</v>
      </c>
      <c r="B89" s="35">
        <v>2020</v>
      </c>
      <c r="C89" s="33">
        <v>235434</v>
      </c>
      <c r="D89" s="33">
        <f>VLOOKUP(A89,'CARTERA COOSALUD'!$A$2:$B$31,2,0)</f>
        <v>235434</v>
      </c>
      <c r="E89" s="33"/>
      <c r="F89" s="33"/>
      <c r="G89" s="33"/>
      <c r="H89" s="33"/>
      <c r="I89" s="33"/>
      <c r="J89" s="33">
        <f t="shared" si="9"/>
        <v>0</v>
      </c>
      <c r="K89" s="34"/>
    </row>
    <row r="90" spans="1:11" x14ac:dyDescent="0.25">
      <c r="A90" s="34">
        <v>3296027</v>
      </c>
      <c r="B90" s="35">
        <v>2020</v>
      </c>
      <c r="C90" s="33">
        <v>258425</v>
      </c>
      <c r="D90" s="33">
        <f>VLOOKUP(A90,'CARTERA COOSALUD'!$A$2:$B$31,2,0)</f>
        <v>258425</v>
      </c>
      <c r="E90" s="33"/>
      <c r="F90" s="33"/>
      <c r="G90" s="33"/>
      <c r="H90" s="33"/>
      <c r="I90" s="33"/>
      <c r="J90" s="33">
        <f t="shared" si="9"/>
        <v>0</v>
      </c>
      <c r="K90" s="34"/>
    </row>
    <row r="91" spans="1:11" x14ac:dyDescent="0.25">
      <c r="A91" s="34">
        <v>2162269</v>
      </c>
      <c r="B91" s="35">
        <v>2020</v>
      </c>
      <c r="C91" s="33">
        <v>407655</v>
      </c>
      <c r="D91" s="33">
        <f>VLOOKUP(A91,'CARTERA COOSALUD'!$A$2:$B$31,2,0)</f>
        <v>407655</v>
      </c>
      <c r="E91" s="33"/>
      <c r="F91" s="33"/>
      <c r="G91" s="33"/>
      <c r="H91" s="33"/>
      <c r="I91" s="33"/>
      <c r="J91" s="33">
        <f t="shared" si="9"/>
        <v>0</v>
      </c>
      <c r="K91" s="34"/>
    </row>
    <row r="92" spans="1:11" x14ac:dyDescent="0.25">
      <c r="A92" s="34">
        <v>2162923</v>
      </c>
      <c r="B92" s="35">
        <v>2020</v>
      </c>
      <c r="C92" s="33">
        <v>27600</v>
      </c>
      <c r="D92" s="33"/>
      <c r="E92" s="33"/>
      <c r="F92" s="33"/>
      <c r="G92" s="33"/>
      <c r="H92" s="33"/>
      <c r="I92" s="33">
        <f>+C92</f>
        <v>27600</v>
      </c>
      <c r="J92" s="33">
        <f t="shared" si="9"/>
        <v>0</v>
      </c>
      <c r="K92" s="34"/>
    </row>
    <row r="93" spans="1:11" x14ac:dyDescent="0.25">
      <c r="A93" s="34">
        <v>2163487</v>
      </c>
      <c r="B93" s="35">
        <v>2020</v>
      </c>
      <c r="C93" s="33">
        <v>929900</v>
      </c>
      <c r="D93" s="33">
        <f>VLOOKUP(A93,'CARTERA COOSALUD'!$A$2:$B$31,2,0)</f>
        <v>929900</v>
      </c>
      <c r="E93" s="33"/>
      <c r="F93" s="33"/>
      <c r="G93" s="33"/>
      <c r="H93" s="33"/>
      <c r="I93" s="33"/>
      <c r="J93" s="33">
        <f t="shared" si="9"/>
        <v>0</v>
      </c>
      <c r="K93" s="34"/>
    </row>
    <row r="94" spans="1:11" x14ac:dyDescent="0.25">
      <c r="A94" s="34">
        <v>3303062</v>
      </c>
      <c r="B94" s="35">
        <v>2020</v>
      </c>
      <c r="C94" s="33">
        <v>58402</v>
      </c>
      <c r="D94" s="33"/>
      <c r="E94" s="33"/>
      <c r="F94" s="33"/>
      <c r="G94" s="33"/>
      <c r="H94" s="33"/>
      <c r="I94" s="33">
        <f t="shared" ref="I94:I100" si="13">+C94</f>
        <v>58402</v>
      </c>
      <c r="J94" s="33">
        <f t="shared" si="9"/>
        <v>0</v>
      </c>
      <c r="K94" s="34"/>
    </row>
    <row r="95" spans="1:11" x14ac:dyDescent="0.25">
      <c r="A95" s="34">
        <v>3303087</v>
      </c>
      <c r="B95" s="35">
        <v>2020</v>
      </c>
      <c r="C95" s="33">
        <v>57600</v>
      </c>
      <c r="D95" s="33"/>
      <c r="E95" s="33"/>
      <c r="F95" s="33"/>
      <c r="G95" s="33"/>
      <c r="H95" s="33"/>
      <c r="I95" s="33">
        <f t="shared" si="13"/>
        <v>57600</v>
      </c>
      <c r="J95" s="33">
        <f t="shared" si="9"/>
        <v>0</v>
      </c>
      <c r="K95" s="34"/>
    </row>
    <row r="96" spans="1:11" x14ac:dyDescent="0.25">
      <c r="A96" s="34">
        <v>3303256</v>
      </c>
      <c r="B96" s="35">
        <v>2020</v>
      </c>
      <c r="C96" s="33">
        <v>3500</v>
      </c>
      <c r="D96" s="33"/>
      <c r="E96" s="33"/>
      <c r="F96" s="33"/>
      <c r="G96" s="33"/>
      <c r="H96" s="33"/>
      <c r="I96" s="33">
        <f t="shared" si="13"/>
        <v>3500</v>
      </c>
      <c r="J96" s="33">
        <f t="shared" si="9"/>
        <v>0</v>
      </c>
      <c r="K96" s="34"/>
    </row>
    <row r="97" spans="1:11" x14ac:dyDescent="0.25">
      <c r="A97" s="34">
        <v>398729</v>
      </c>
      <c r="B97" s="35">
        <v>2020</v>
      </c>
      <c r="C97" s="33">
        <v>216470</v>
      </c>
      <c r="D97" s="33"/>
      <c r="E97" s="33"/>
      <c r="F97" s="33"/>
      <c r="G97" s="33"/>
      <c r="H97" s="33"/>
      <c r="I97" s="33">
        <f t="shared" si="13"/>
        <v>216470</v>
      </c>
      <c r="J97" s="33">
        <f t="shared" si="9"/>
        <v>0</v>
      </c>
      <c r="K97" s="34"/>
    </row>
    <row r="98" spans="1:11" x14ac:dyDescent="0.25">
      <c r="A98" s="34">
        <v>3303893</v>
      </c>
      <c r="B98" s="35">
        <v>2020</v>
      </c>
      <c r="C98" s="33">
        <v>58549</v>
      </c>
      <c r="D98" s="33"/>
      <c r="E98" s="33"/>
      <c r="F98" s="33"/>
      <c r="G98" s="33"/>
      <c r="H98" s="33"/>
      <c r="I98" s="33">
        <f t="shared" si="13"/>
        <v>58549</v>
      </c>
      <c r="J98" s="33">
        <f t="shared" si="9"/>
        <v>0</v>
      </c>
      <c r="K98" s="34"/>
    </row>
    <row r="99" spans="1:11" x14ac:dyDescent="0.25">
      <c r="A99" s="34">
        <v>2166548</v>
      </c>
      <c r="B99" s="35">
        <v>2020</v>
      </c>
      <c r="C99" s="33">
        <v>59351</v>
      </c>
      <c r="D99" s="33"/>
      <c r="E99" s="33"/>
      <c r="F99" s="33"/>
      <c r="G99" s="33"/>
      <c r="H99" s="33"/>
      <c r="I99" s="33">
        <f t="shared" si="13"/>
        <v>59351</v>
      </c>
      <c r="J99" s="33">
        <f t="shared" si="9"/>
        <v>0</v>
      </c>
      <c r="K99" s="34"/>
    </row>
    <row r="100" spans="1:11" x14ac:dyDescent="0.25">
      <c r="A100" s="34">
        <v>401818</v>
      </c>
      <c r="B100" s="35">
        <v>2020</v>
      </c>
      <c r="C100" s="33">
        <v>570060</v>
      </c>
      <c r="D100" s="33"/>
      <c r="E100" s="33"/>
      <c r="F100" s="33"/>
      <c r="G100" s="33"/>
      <c r="H100" s="33"/>
      <c r="I100" s="33">
        <f t="shared" si="13"/>
        <v>570060</v>
      </c>
      <c r="J100" s="33">
        <f t="shared" si="9"/>
        <v>0</v>
      </c>
      <c r="K100" s="34"/>
    </row>
    <row r="101" spans="1:11" x14ac:dyDescent="0.25">
      <c r="A101" s="34">
        <v>407058</v>
      </c>
      <c r="B101" s="35">
        <v>2020</v>
      </c>
      <c r="C101" s="33">
        <v>32983</v>
      </c>
      <c r="D101" s="33"/>
      <c r="E101" s="33"/>
      <c r="F101" s="33">
        <f>VLOOKUP(A101,PAGOS!$A$2:$B$678,2,0)</f>
        <v>32983</v>
      </c>
      <c r="G101" s="33"/>
      <c r="H101" s="33"/>
      <c r="I101" s="33"/>
      <c r="J101" s="33">
        <f t="shared" si="9"/>
        <v>0</v>
      </c>
      <c r="K101" s="34"/>
    </row>
    <row r="102" spans="1:11" x14ac:dyDescent="0.25">
      <c r="A102" s="34">
        <v>408251</v>
      </c>
      <c r="B102" s="35">
        <v>2020</v>
      </c>
      <c r="C102" s="33">
        <v>89444</v>
      </c>
      <c r="D102" s="33"/>
      <c r="E102" s="33"/>
      <c r="F102" s="33"/>
      <c r="G102" s="33"/>
      <c r="H102" s="33">
        <f t="shared" ref="H102:H105" si="14">+C102</f>
        <v>89444</v>
      </c>
      <c r="I102" s="33"/>
      <c r="J102" s="33">
        <f t="shared" si="9"/>
        <v>0</v>
      </c>
      <c r="K102" s="34"/>
    </row>
    <row r="103" spans="1:11" x14ac:dyDescent="0.25">
      <c r="A103" s="34">
        <v>411119</v>
      </c>
      <c r="B103" s="35">
        <v>2020</v>
      </c>
      <c r="C103" s="33">
        <v>48000</v>
      </c>
      <c r="D103" s="33"/>
      <c r="E103" s="33"/>
      <c r="F103" s="33"/>
      <c r="G103" s="33"/>
      <c r="H103" s="33">
        <f t="shared" si="14"/>
        <v>48000</v>
      </c>
      <c r="I103" s="33"/>
      <c r="J103" s="33">
        <f t="shared" si="9"/>
        <v>0</v>
      </c>
      <c r="K103" s="34"/>
    </row>
    <row r="104" spans="1:11" x14ac:dyDescent="0.25">
      <c r="A104" s="34">
        <v>415493</v>
      </c>
      <c r="B104" s="35">
        <v>2020</v>
      </c>
      <c r="C104" s="33">
        <v>575000</v>
      </c>
      <c r="D104" s="33"/>
      <c r="E104" s="33"/>
      <c r="F104" s="33"/>
      <c r="G104" s="33"/>
      <c r="H104" s="33">
        <f t="shared" si="14"/>
        <v>575000</v>
      </c>
      <c r="I104" s="33"/>
      <c r="J104" s="33">
        <f t="shared" si="9"/>
        <v>0</v>
      </c>
      <c r="K104" s="34"/>
    </row>
    <row r="105" spans="1:11" x14ac:dyDescent="0.25">
      <c r="A105" s="34">
        <v>2175752</v>
      </c>
      <c r="B105" s="35">
        <v>2021</v>
      </c>
      <c r="C105" s="33">
        <v>190385</v>
      </c>
      <c r="D105" s="33"/>
      <c r="E105" s="33"/>
      <c r="F105" s="33"/>
      <c r="G105" s="33"/>
      <c r="H105" s="33">
        <f t="shared" si="14"/>
        <v>190385</v>
      </c>
      <c r="I105" s="33"/>
      <c r="J105" s="33">
        <f t="shared" si="9"/>
        <v>0</v>
      </c>
      <c r="K105" s="34"/>
    </row>
    <row r="106" spans="1:11" x14ac:dyDescent="0.25">
      <c r="A106" s="34">
        <v>426950</v>
      </c>
      <c r="B106" s="35">
        <v>2021</v>
      </c>
      <c r="C106" s="33">
        <v>19100</v>
      </c>
      <c r="D106" s="33"/>
      <c r="E106" s="33">
        <f>VLOOKUP(A106,'GLOSAS POR CONCILIAR'!$A$2:$C$20,3,0)</f>
        <v>275000</v>
      </c>
      <c r="F106" s="33"/>
      <c r="G106" s="33"/>
      <c r="H106" s="33"/>
      <c r="I106" s="33"/>
      <c r="J106" s="33">
        <f t="shared" si="9"/>
        <v>-255900</v>
      </c>
      <c r="K106" s="34" t="s">
        <v>2706</v>
      </c>
    </row>
    <row r="107" spans="1:11" x14ac:dyDescent="0.25">
      <c r="A107" s="34">
        <v>436134</v>
      </c>
      <c r="B107" s="35">
        <v>2021</v>
      </c>
      <c r="C107" s="33">
        <v>158466</v>
      </c>
      <c r="D107" s="33"/>
      <c r="E107" s="33">
        <f>VLOOKUP(A107,'GLOSAS POR CONCILIAR'!$A$2:$C$20,3,0)</f>
        <v>158466</v>
      </c>
      <c r="F107" s="33"/>
      <c r="G107" s="33"/>
      <c r="H107" s="33"/>
      <c r="I107" s="33"/>
      <c r="J107" s="33">
        <f t="shared" si="9"/>
        <v>0</v>
      </c>
      <c r="K107" s="34"/>
    </row>
    <row r="108" spans="1:11" x14ac:dyDescent="0.25">
      <c r="A108" s="34">
        <v>436576</v>
      </c>
      <c r="B108" s="35">
        <v>2021</v>
      </c>
      <c r="C108" s="33">
        <v>80832</v>
      </c>
      <c r="D108" s="33"/>
      <c r="E108" s="33"/>
      <c r="F108" s="33"/>
      <c r="G108" s="33"/>
      <c r="H108" s="33">
        <f t="shared" ref="H108:H109" si="15">+C108</f>
        <v>80832</v>
      </c>
      <c r="I108" s="33"/>
      <c r="J108" s="33">
        <f t="shared" si="9"/>
        <v>0</v>
      </c>
      <c r="K108" s="34"/>
    </row>
    <row r="109" spans="1:11" x14ac:dyDescent="0.25">
      <c r="A109" s="34">
        <v>436573</v>
      </c>
      <c r="B109" s="35">
        <v>2021</v>
      </c>
      <c r="C109" s="33">
        <v>8185371</v>
      </c>
      <c r="D109" s="33"/>
      <c r="E109" s="33"/>
      <c r="F109" s="33"/>
      <c r="G109" s="33"/>
      <c r="H109" s="33">
        <f t="shared" si="15"/>
        <v>8185371</v>
      </c>
      <c r="I109" s="33"/>
      <c r="J109" s="33">
        <f t="shared" si="9"/>
        <v>0</v>
      </c>
      <c r="K109" s="34"/>
    </row>
    <row r="110" spans="1:11" x14ac:dyDescent="0.25">
      <c r="A110" s="34">
        <v>2183477</v>
      </c>
      <c r="B110" s="35">
        <v>2021</v>
      </c>
      <c r="C110" s="33">
        <v>45163</v>
      </c>
      <c r="D110" s="33"/>
      <c r="E110" s="33">
        <f>VLOOKUP(A110,'GLOSAS POR CONCILIAR'!$A$2:$C$20,3,0)</f>
        <v>45163</v>
      </c>
      <c r="F110" s="33"/>
      <c r="G110" s="33"/>
      <c r="H110" s="33"/>
      <c r="I110" s="33"/>
      <c r="J110" s="33">
        <f t="shared" si="9"/>
        <v>0</v>
      </c>
      <c r="K110" s="34"/>
    </row>
    <row r="111" spans="1:11" x14ac:dyDescent="0.25">
      <c r="A111" s="34">
        <v>442554</v>
      </c>
      <c r="B111" s="35">
        <v>2021</v>
      </c>
      <c r="C111" s="33">
        <v>36300</v>
      </c>
      <c r="D111" s="33"/>
      <c r="E111" s="33"/>
      <c r="F111" s="33">
        <f>VLOOKUP(A111,PAGOS!$A$2:$B$678,2,0)</f>
        <v>36300</v>
      </c>
      <c r="G111" s="33"/>
      <c r="H111" s="33"/>
      <c r="I111" s="33"/>
      <c r="J111" s="33">
        <f t="shared" si="9"/>
        <v>0</v>
      </c>
      <c r="K111" s="34"/>
    </row>
    <row r="112" spans="1:11" x14ac:dyDescent="0.25">
      <c r="A112" s="34">
        <v>454584</v>
      </c>
      <c r="B112" s="35">
        <v>2021</v>
      </c>
      <c r="C112" s="33">
        <v>228127</v>
      </c>
      <c r="D112" s="33">
        <f>VLOOKUP(A112,'CARTERA COOSALUD'!$A$2:$B$31,2,0)</f>
        <v>228127</v>
      </c>
      <c r="E112" s="33"/>
      <c r="F112" s="33"/>
      <c r="G112" s="33"/>
      <c r="H112" s="33"/>
      <c r="I112" s="33"/>
      <c r="J112" s="33">
        <f t="shared" si="9"/>
        <v>0</v>
      </c>
      <c r="K112" s="34"/>
    </row>
    <row r="113" spans="1:11" x14ac:dyDescent="0.25">
      <c r="A113" s="34">
        <v>454797</v>
      </c>
      <c r="B113" s="35">
        <v>2021</v>
      </c>
      <c r="C113" s="33">
        <v>205878</v>
      </c>
      <c r="D113" s="33"/>
      <c r="E113" s="33">
        <f>VLOOKUP(A113,'GLOSAS POR CONCILIAR'!$A$2:$C$20,3,0)</f>
        <v>118025</v>
      </c>
      <c r="F113" s="33">
        <v>87853</v>
      </c>
      <c r="G113" s="33"/>
      <c r="H113" s="33"/>
      <c r="I113" s="33"/>
      <c r="J113" s="33">
        <f t="shared" si="9"/>
        <v>0</v>
      </c>
      <c r="K113" s="34"/>
    </row>
    <row r="114" spans="1:11" x14ac:dyDescent="0.25">
      <c r="A114" s="34">
        <v>455658</v>
      </c>
      <c r="B114" s="35">
        <v>2021</v>
      </c>
      <c r="C114" s="33">
        <v>3420</v>
      </c>
      <c r="D114" s="33"/>
      <c r="E114" s="33"/>
      <c r="F114" s="33">
        <v>3420</v>
      </c>
      <c r="G114" s="33"/>
      <c r="H114" s="33"/>
      <c r="I114" s="33"/>
      <c r="J114" s="33">
        <f t="shared" si="9"/>
        <v>0</v>
      </c>
      <c r="K114" s="34"/>
    </row>
    <row r="115" spans="1:11" x14ac:dyDescent="0.25">
      <c r="A115" s="34">
        <v>455747</v>
      </c>
      <c r="B115" s="35">
        <v>2021</v>
      </c>
      <c r="C115" s="33">
        <v>59700</v>
      </c>
      <c r="D115" s="33"/>
      <c r="E115" s="33"/>
      <c r="F115" s="33">
        <f>VLOOKUP(A115,PAGOS!$A$2:$B$678,2,0)</f>
        <v>59700</v>
      </c>
      <c r="G115" s="33"/>
      <c r="H115" s="33"/>
      <c r="I115" s="33"/>
      <c r="J115" s="33">
        <f t="shared" si="9"/>
        <v>0</v>
      </c>
      <c r="K115" s="34"/>
    </row>
    <row r="116" spans="1:11" x14ac:dyDescent="0.25">
      <c r="A116" s="34">
        <v>456284</v>
      </c>
      <c r="B116" s="35">
        <v>2021</v>
      </c>
      <c r="C116" s="33">
        <v>21104</v>
      </c>
      <c r="D116" s="33"/>
      <c r="E116" s="33"/>
      <c r="F116" s="33">
        <v>21104</v>
      </c>
      <c r="G116" s="33"/>
      <c r="H116" s="33"/>
      <c r="I116" s="33"/>
      <c r="J116" s="33">
        <f t="shared" si="9"/>
        <v>0</v>
      </c>
      <c r="K116" s="34"/>
    </row>
    <row r="117" spans="1:11" x14ac:dyDescent="0.25">
      <c r="A117" s="34">
        <v>2202826</v>
      </c>
      <c r="B117" s="35">
        <v>2021</v>
      </c>
      <c r="C117" s="33">
        <v>4014</v>
      </c>
      <c r="D117" s="33"/>
      <c r="E117" s="33"/>
      <c r="F117" s="33">
        <v>4014</v>
      </c>
      <c r="G117" s="33"/>
      <c r="H117" s="33"/>
      <c r="I117" s="33"/>
      <c r="J117" s="33">
        <f t="shared" si="9"/>
        <v>0</v>
      </c>
      <c r="K117" s="34"/>
    </row>
    <row r="118" spans="1:11" x14ac:dyDescent="0.25">
      <c r="A118" s="34">
        <v>456582</v>
      </c>
      <c r="B118" s="35">
        <v>2021</v>
      </c>
      <c r="C118" s="33">
        <v>2358</v>
      </c>
      <c r="D118" s="33"/>
      <c r="E118" s="33"/>
      <c r="F118" s="33">
        <v>2358</v>
      </c>
      <c r="G118" s="33"/>
      <c r="H118" s="33"/>
      <c r="I118" s="33"/>
      <c r="J118" s="33">
        <f t="shared" si="9"/>
        <v>0</v>
      </c>
      <c r="K118" s="34"/>
    </row>
    <row r="119" spans="1:11" x14ac:dyDescent="0.25">
      <c r="A119" s="34">
        <v>456817</v>
      </c>
      <c r="B119" s="35">
        <v>2021</v>
      </c>
      <c r="C119" s="33">
        <v>60809</v>
      </c>
      <c r="D119" s="33"/>
      <c r="E119" s="33"/>
      <c r="F119" s="33">
        <f>VLOOKUP(A119,PAGOS!$A$2:$B$678,2,0)</f>
        <v>60809</v>
      </c>
      <c r="G119" s="33"/>
      <c r="H119" s="33"/>
      <c r="I119" s="33"/>
      <c r="J119" s="33">
        <f t="shared" si="9"/>
        <v>0</v>
      </c>
      <c r="K119" s="34"/>
    </row>
    <row r="120" spans="1:11" x14ac:dyDescent="0.25">
      <c r="A120" s="34">
        <v>457566</v>
      </c>
      <c r="B120" s="35">
        <v>2021</v>
      </c>
      <c r="C120" s="33">
        <v>46013</v>
      </c>
      <c r="D120" s="33"/>
      <c r="E120" s="33"/>
      <c r="F120" s="33">
        <v>46013</v>
      </c>
      <c r="G120" s="33"/>
      <c r="H120" s="33"/>
      <c r="I120" s="33"/>
      <c r="J120" s="33">
        <f t="shared" si="9"/>
        <v>0</v>
      </c>
      <c r="K120" s="34"/>
    </row>
    <row r="121" spans="1:11" x14ac:dyDescent="0.25">
      <c r="A121" s="34">
        <v>459388</v>
      </c>
      <c r="B121" s="35">
        <v>2021</v>
      </c>
      <c r="C121" s="33">
        <v>59700</v>
      </c>
      <c r="D121" s="33"/>
      <c r="E121" s="33"/>
      <c r="F121" s="33">
        <f>VLOOKUP(A121,PAGOS!$A$2:$B$678,2,0)</f>
        <v>59700</v>
      </c>
      <c r="G121" s="33"/>
      <c r="H121" s="33"/>
      <c r="I121" s="33"/>
      <c r="J121" s="33">
        <f t="shared" si="9"/>
        <v>0</v>
      </c>
      <c r="K121" s="34"/>
    </row>
    <row r="122" spans="1:11" x14ac:dyDescent="0.25">
      <c r="A122" s="34">
        <v>459624</v>
      </c>
      <c r="B122" s="35">
        <v>2021</v>
      </c>
      <c r="C122" s="33">
        <v>45163</v>
      </c>
      <c r="D122" s="33"/>
      <c r="E122" s="33">
        <f>VLOOKUP(A122,'GLOSAS POR CONCILIAR'!$A$2:$C$20,3,0)</f>
        <v>45163</v>
      </c>
      <c r="F122" s="33"/>
      <c r="G122" s="33"/>
      <c r="H122" s="33"/>
      <c r="I122" s="33"/>
      <c r="J122" s="33">
        <f t="shared" si="9"/>
        <v>0</v>
      </c>
      <c r="K122" s="34"/>
    </row>
    <row r="123" spans="1:11" x14ac:dyDescent="0.25">
      <c r="A123" s="34">
        <v>2204547</v>
      </c>
      <c r="B123" s="35">
        <v>2021</v>
      </c>
      <c r="C123" s="33">
        <v>24800</v>
      </c>
      <c r="D123" s="33"/>
      <c r="E123" s="33"/>
      <c r="F123" s="33">
        <f>VLOOKUP(A123,PAGOS!$A$2:$B$678,2,0)</f>
        <v>24800</v>
      </c>
      <c r="G123" s="33"/>
      <c r="H123" s="33"/>
      <c r="I123" s="33"/>
      <c r="J123" s="33">
        <f t="shared" si="9"/>
        <v>0</v>
      </c>
      <c r="K123" s="34"/>
    </row>
    <row r="124" spans="1:11" x14ac:dyDescent="0.25">
      <c r="A124" s="34">
        <v>460727</v>
      </c>
      <c r="B124" s="35">
        <v>2021</v>
      </c>
      <c r="C124" s="33">
        <v>61923</v>
      </c>
      <c r="D124" s="33"/>
      <c r="E124" s="33"/>
      <c r="F124" s="33">
        <f>VLOOKUP(A124,PAGOS!$A$2:$B$678,2,0)</f>
        <v>61923</v>
      </c>
      <c r="G124" s="33"/>
      <c r="H124" s="33"/>
      <c r="I124" s="33"/>
      <c r="J124" s="33">
        <f t="shared" si="9"/>
        <v>0</v>
      </c>
      <c r="K124" s="34"/>
    </row>
    <row r="125" spans="1:11" x14ac:dyDescent="0.25">
      <c r="A125" s="34">
        <v>460771</v>
      </c>
      <c r="B125" s="35">
        <v>2021</v>
      </c>
      <c r="C125" s="33">
        <v>45163</v>
      </c>
      <c r="D125" s="33"/>
      <c r="E125" s="33">
        <f>VLOOKUP(A125,'GLOSAS POR CONCILIAR'!$A$2:$C$20,3,0)</f>
        <v>45163</v>
      </c>
      <c r="F125" s="33"/>
      <c r="G125" s="33"/>
      <c r="H125" s="33"/>
      <c r="I125" s="33"/>
      <c r="J125" s="33">
        <f t="shared" si="9"/>
        <v>0</v>
      </c>
      <c r="K125" s="34"/>
    </row>
    <row r="126" spans="1:11" x14ac:dyDescent="0.25">
      <c r="A126" s="34">
        <v>461461</v>
      </c>
      <c r="B126" s="35">
        <v>2021</v>
      </c>
      <c r="C126" s="33">
        <v>45163</v>
      </c>
      <c r="D126" s="33"/>
      <c r="E126" s="33">
        <f>VLOOKUP(A126,'GLOSAS POR CONCILIAR'!$A$2:$C$20,3,0)</f>
        <v>45163</v>
      </c>
      <c r="F126" s="33"/>
      <c r="G126" s="33"/>
      <c r="H126" s="33"/>
      <c r="I126" s="33"/>
      <c r="J126" s="33">
        <f t="shared" si="9"/>
        <v>0</v>
      </c>
      <c r="K126" s="34"/>
    </row>
    <row r="127" spans="1:11" x14ac:dyDescent="0.25">
      <c r="A127" s="34">
        <v>461524</v>
      </c>
      <c r="B127" s="35">
        <v>2021</v>
      </c>
      <c r="C127" s="33">
        <v>61923</v>
      </c>
      <c r="D127" s="33"/>
      <c r="E127" s="33"/>
      <c r="F127" s="33">
        <f>VLOOKUP(A127,PAGOS!$A$2:$B$678,2,0)</f>
        <v>61923</v>
      </c>
      <c r="G127" s="33"/>
      <c r="H127" s="33"/>
      <c r="I127" s="33"/>
      <c r="J127" s="33">
        <f t="shared" si="9"/>
        <v>0</v>
      </c>
      <c r="K127" s="34"/>
    </row>
    <row r="128" spans="1:11" x14ac:dyDescent="0.25">
      <c r="A128" s="34">
        <v>461847</v>
      </c>
      <c r="B128" s="35">
        <v>2021</v>
      </c>
      <c r="C128" s="33">
        <v>182800</v>
      </c>
      <c r="D128" s="33"/>
      <c r="E128" s="33">
        <f>VLOOKUP(A128,'GLOSAS POR CONCILIAR'!$A$2:$C$20,3,0)</f>
        <v>182800</v>
      </c>
      <c r="F128" s="33"/>
      <c r="G128" s="33"/>
      <c r="H128" s="33"/>
      <c r="I128" s="33"/>
      <c r="J128" s="33">
        <f t="shared" si="9"/>
        <v>0</v>
      </c>
      <c r="K128" s="34"/>
    </row>
    <row r="129" spans="1:11" x14ac:dyDescent="0.25">
      <c r="A129" s="34">
        <v>463204</v>
      </c>
      <c r="B129" s="35">
        <v>2021</v>
      </c>
      <c r="C129" s="33">
        <v>62075</v>
      </c>
      <c r="D129" s="33"/>
      <c r="E129" s="33"/>
      <c r="F129" s="33">
        <f>VLOOKUP(A129,PAGOS!$A$2:$B$678,2,0)</f>
        <v>62075</v>
      </c>
      <c r="G129" s="33"/>
      <c r="H129" s="33"/>
      <c r="I129" s="33"/>
      <c r="J129" s="33">
        <f t="shared" si="9"/>
        <v>0</v>
      </c>
      <c r="K129" s="34"/>
    </row>
    <row r="130" spans="1:11" x14ac:dyDescent="0.25">
      <c r="A130" s="34">
        <v>463475</v>
      </c>
      <c r="B130" s="35">
        <v>2021</v>
      </c>
      <c r="C130" s="33">
        <v>59700</v>
      </c>
      <c r="D130" s="33"/>
      <c r="E130" s="33"/>
      <c r="F130" s="33">
        <f>VLOOKUP(A130,PAGOS!$A$2:$B$678,2,0)</f>
        <v>59700</v>
      </c>
      <c r="G130" s="33"/>
      <c r="H130" s="33"/>
      <c r="I130" s="33"/>
      <c r="J130" s="33">
        <f t="shared" si="9"/>
        <v>0</v>
      </c>
      <c r="K130" s="34"/>
    </row>
    <row r="131" spans="1:11" x14ac:dyDescent="0.25">
      <c r="A131" s="34">
        <v>463700</v>
      </c>
      <c r="B131" s="35">
        <v>2021</v>
      </c>
      <c r="C131" s="33">
        <v>143803</v>
      </c>
      <c r="D131" s="33"/>
      <c r="E131" s="33">
        <f>VLOOKUP(A131,'GLOSAS POR CONCILIAR'!$A$2:$C$20,3,0)</f>
        <v>143803</v>
      </c>
      <c r="F131" s="33"/>
      <c r="G131" s="33"/>
      <c r="H131" s="33"/>
      <c r="I131" s="33"/>
      <c r="J131" s="33">
        <f t="shared" ref="J131:J194" si="16">+C131-SUM(D131:I131)</f>
        <v>0</v>
      </c>
      <c r="K131" s="34"/>
    </row>
    <row r="132" spans="1:11" x14ac:dyDescent="0.25">
      <c r="A132" s="34">
        <v>463991</v>
      </c>
      <c r="B132" s="35">
        <v>2021</v>
      </c>
      <c r="C132" s="33">
        <v>62609</v>
      </c>
      <c r="D132" s="33"/>
      <c r="E132" s="33"/>
      <c r="F132" s="33">
        <f>VLOOKUP(A132,PAGOS!$A$2:$B$678,2,0)</f>
        <v>62609</v>
      </c>
      <c r="G132" s="33"/>
      <c r="H132" s="33"/>
      <c r="I132" s="33"/>
      <c r="J132" s="33">
        <f t="shared" si="16"/>
        <v>0</v>
      </c>
      <c r="K132" s="34"/>
    </row>
    <row r="133" spans="1:11" x14ac:dyDescent="0.25">
      <c r="A133" s="34">
        <v>464501</v>
      </c>
      <c r="B133" s="35">
        <v>2021</v>
      </c>
      <c r="C133" s="33">
        <v>61923</v>
      </c>
      <c r="D133" s="33"/>
      <c r="E133" s="33"/>
      <c r="F133" s="33">
        <f>VLOOKUP(A133,PAGOS!$A$2:$B$678,2,0)</f>
        <v>61923</v>
      </c>
      <c r="G133" s="33"/>
      <c r="H133" s="33"/>
      <c r="I133" s="33"/>
      <c r="J133" s="33">
        <f t="shared" si="16"/>
        <v>0</v>
      </c>
      <c r="K133" s="34"/>
    </row>
    <row r="134" spans="1:11" x14ac:dyDescent="0.25">
      <c r="A134" s="34">
        <v>464531</v>
      </c>
      <c r="B134" s="35">
        <v>2021</v>
      </c>
      <c r="C134" s="33">
        <v>61923</v>
      </c>
      <c r="D134" s="33"/>
      <c r="E134" s="33"/>
      <c r="F134" s="33"/>
      <c r="G134" s="33"/>
      <c r="H134" s="33">
        <f>+C134</f>
        <v>61923</v>
      </c>
      <c r="I134" s="33"/>
      <c r="J134" s="33">
        <f t="shared" si="16"/>
        <v>0</v>
      </c>
      <c r="K134" s="34"/>
    </row>
    <row r="135" spans="1:11" x14ac:dyDescent="0.25">
      <c r="A135" s="34">
        <v>465167</v>
      </c>
      <c r="B135" s="35">
        <v>2021</v>
      </c>
      <c r="C135" s="33">
        <v>301693</v>
      </c>
      <c r="D135" s="33"/>
      <c r="E135" s="33"/>
      <c r="F135" s="33">
        <f>VLOOKUP(A135,PAGOS!$A$2:$B$678,2,0)</f>
        <v>301693</v>
      </c>
      <c r="G135" s="33"/>
      <c r="H135" s="33"/>
      <c r="I135" s="33"/>
      <c r="J135" s="33">
        <f t="shared" si="16"/>
        <v>0</v>
      </c>
      <c r="K135" s="34"/>
    </row>
    <row r="136" spans="1:11" x14ac:dyDescent="0.25">
      <c r="A136" s="34">
        <v>465979</v>
      </c>
      <c r="B136" s="35">
        <v>2021</v>
      </c>
      <c r="C136" s="33">
        <v>80832</v>
      </c>
      <c r="D136" s="33"/>
      <c r="E136" s="33"/>
      <c r="F136" s="33"/>
      <c r="G136" s="33"/>
      <c r="H136" s="33"/>
      <c r="I136" s="33">
        <f>+C136</f>
        <v>80832</v>
      </c>
      <c r="J136" s="33">
        <f t="shared" si="16"/>
        <v>0</v>
      </c>
      <c r="K136" s="34"/>
    </row>
    <row r="137" spans="1:11" x14ac:dyDescent="0.25">
      <c r="A137" s="34">
        <v>466921</v>
      </c>
      <c r="B137" s="35">
        <v>2022</v>
      </c>
      <c r="C137" s="33">
        <v>65700</v>
      </c>
      <c r="D137" s="33"/>
      <c r="E137" s="33"/>
      <c r="F137" s="33"/>
      <c r="G137" s="33">
        <f>VLOOKUP(A137,'EN PROCESO DE AUDITORIA'!$A$2:$B$60,2,0)</f>
        <v>65700</v>
      </c>
      <c r="H137" s="33"/>
      <c r="I137" s="33"/>
      <c r="J137" s="33">
        <f t="shared" si="16"/>
        <v>0</v>
      </c>
      <c r="K137" s="34"/>
    </row>
    <row r="138" spans="1:11" x14ac:dyDescent="0.25">
      <c r="A138" s="34">
        <v>470489</v>
      </c>
      <c r="B138" s="35">
        <v>2022</v>
      </c>
      <c r="C138" s="33">
        <v>170556</v>
      </c>
      <c r="D138" s="33"/>
      <c r="E138" s="33">
        <f>VLOOKUP(A138,'GLOSAS POR CONCILIAR'!$A$2:$C$20,3,0)</f>
        <v>170556</v>
      </c>
      <c r="F138" s="33"/>
      <c r="G138" s="33"/>
      <c r="H138" s="33"/>
      <c r="I138" s="33"/>
      <c r="J138" s="33">
        <f t="shared" si="16"/>
        <v>0</v>
      </c>
      <c r="K138" s="34"/>
    </row>
    <row r="139" spans="1:11" x14ac:dyDescent="0.25">
      <c r="A139" s="34">
        <v>471052</v>
      </c>
      <c r="B139" s="35">
        <v>2022</v>
      </c>
      <c r="C139" s="33">
        <v>1215500</v>
      </c>
      <c r="D139" s="33"/>
      <c r="E139" s="33">
        <f>VLOOKUP(A139,'GLOSAS POR CONCILIAR'!$A$2:$C$20,3,0)</f>
        <v>1215500</v>
      </c>
      <c r="F139" s="33"/>
      <c r="G139" s="33"/>
      <c r="H139" s="33"/>
      <c r="I139" s="33"/>
      <c r="J139" s="33">
        <f t="shared" si="16"/>
        <v>0</v>
      </c>
      <c r="K139" s="34"/>
    </row>
    <row r="140" spans="1:11" x14ac:dyDescent="0.25">
      <c r="A140" s="34">
        <v>2209905</v>
      </c>
      <c r="B140" s="35">
        <v>2022</v>
      </c>
      <c r="C140" s="33">
        <v>65700</v>
      </c>
      <c r="D140" s="33"/>
      <c r="E140" s="33"/>
      <c r="F140" s="33">
        <f>VLOOKUP(A140,PAGOS!$A$2:$B$678,2,0)</f>
        <v>65700</v>
      </c>
      <c r="G140" s="33"/>
      <c r="H140" s="33"/>
      <c r="I140" s="33"/>
      <c r="J140" s="33">
        <f t="shared" si="16"/>
        <v>0</v>
      </c>
      <c r="K140" s="34"/>
    </row>
    <row r="141" spans="1:11" x14ac:dyDescent="0.25">
      <c r="A141" s="34">
        <v>471691</v>
      </c>
      <c r="B141" s="35">
        <v>2022</v>
      </c>
      <c r="C141" s="33">
        <v>68118</v>
      </c>
      <c r="D141" s="33"/>
      <c r="E141" s="33"/>
      <c r="F141" s="33"/>
      <c r="G141" s="33"/>
      <c r="H141" s="33">
        <f>+C141</f>
        <v>68118</v>
      </c>
      <c r="I141" s="33"/>
      <c r="J141" s="33">
        <f t="shared" si="16"/>
        <v>0</v>
      </c>
      <c r="K141" s="34"/>
    </row>
    <row r="142" spans="1:11" x14ac:dyDescent="0.25">
      <c r="A142" s="34">
        <v>472311</v>
      </c>
      <c r="B142" s="35">
        <v>2022</v>
      </c>
      <c r="C142" s="33">
        <v>100592</v>
      </c>
      <c r="D142" s="33"/>
      <c r="E142" s="33"/>
      <c r="F142" s="33">
        <v>100592</v>
      </c>
      <c r="G142" s="33"/>
      <c r="H142" s="33"/>
      <c r="I142" s="33"/>
      <c r="J142" s="33">
        <f t="shared" si="16"/>
        <v>0</v>
      </c>
      <c r="K142" s="34"/>
    </row>
    <row r="143" spans="1:11" x14ac:dyDescent="0.25">
      <c r="A143" s="34">
        <v>2210475</v>
      </c>
      <c r="B143" s="35">
        <v>2022</v>
      </c>
      <c r="C143" s="33">
        <v>68118</v>
      </c>
      <c r="D143" s="33"/>
      <c r="E143" s="33"/>
      <c r="F143" s="33">
        <f>VLOOKUP(A143,PAGOS!$A$2:$B$678,2,0)</f>
        <v>68118</v>
      </c>
      <c r="G143" s="33"/>
      <c r="H143" s="33"/>
      <c r="I143" s="33"/>
      <c r="J143" s="33">
        <f t="shared" si="16"/>
        <v>0</v>
      </c>
      <c r="K143" s="34"/>
    </row>
    <row r="144" spans="1:11" x14ac:dyDescent="0.25">
      <c r="A144" s="34">
        <v>473244</v>
      </c>
      <c r="B144" s="35">
        <v>2022</v>
      </c>
      <c r="C144" s="33">
        <v>68118</v>
      </c>
      <c r="D144" s="33"/>
      <c r="E144" s="33"/>
      <c r="F144" s="33">
        <f>VLOOKUP(A144,PAGOS!$A$2:$B$678,2,0)</f>
        <v>68118</v>
      </c>
      <c r="G144" s="33"/>
      <c r="H144" s="33"/>
      <c r="I144" s="33"/>
      <c r="J144" s="33">
        <f t="shared" si="16"/>
        <v>0</v>
      </c>
      <c r="K144" s="34"/>
    </row>
    <row r="145" spans="1:11" x14ac:dyDescent="0.25">
      <c r="A145" s="34">
        <v>473298</v>
      </c>
      <c r="B145" s="35">
        <v>2022</v>
      </c>
      <c r="C145" s="33">
        <v>69686</v>
      </c>
      <c r="D145" s="33"/>
      <c r="E145" s="33"/>
      <c r="F145" s="33">
        <v>69686</v>
      </c>
      <c r="G145" s="33"/>
      <c r="H145" s="33"/>
      <c r="I145" s="33"/>
      <c r="J145" s="33">
        <f t="shared" si="16"/>
        <v>0</v>
      </c>
      <c r="K145" s="34"/>
    </row>
    <row r="146" spans="1:11" x14ac:dyDescent="0.25">
      <c r="A146" s="34">
        <v>473591</v>
      </c>
      <c r="B146" s="35">
        <v>2022</v>
      </c>
      <c r="C146" s="33">
        <v>70902</v>
      </c>
      <c r="D146" s="33"/>
      <c r="E146" s="33"/>
      <c r="F146" s="33">
        <v>70902</v>
      </c>
      <c r="G146" s="33"/>
      <c r="H146" s="33"/>
      <c r="I146" s="33"/>
      <c r="J146" s="33">
        <f t="shared" si="16"/>
        <v>0</v>
      </c>
      <c r="K146" s="34"/>
    </row>
    <row r="147" spans="1:11" x14ac:dyDescent="0.25">
      <c r="A147" s="34">
        <v>474489</v>
      </c>
      <c r="B147" s="35">
        <v>2022</v>
      </c>
      <c r="C147" s="33">
        <v>69215</v>
      </c>
      <c r="D147" s="33"/>
      <c r="E147" s="33"/>
      <c r="F147" s="33">
        <f>VLOOKUP(A147,PAGOS!$A$2:$B$678,2,0)</f>
        <v>69215</v>
      </c>
      <c r="G147" s="33"/>
      <c r="H147" s="33"/>
      <c r="I147" s="33"/>
      <c r="J147" s="33">
        <f t="shared" si="16"/>
        <v>0</v>
      </c>
      <c r="K147" s="34"/>
    </row>
    <row r="148" spans="1:11" x14ac:dyDescent="0.25">
      <c r="A148" s="34">
        <v>474635</v>
      </c>
      <c r="B148" s="35">
        <v>2022</v>
      </c>
      <c r="C148" s="33">
        <v>69686</v>
      </c>
      <c r="D148" s="33"/>
      <c r="E148" s="33"/>
      <c r="F148" s="33">
        <v>69686</v>
      </c>
      <c r="G148" s="33"/>
      <c r="H148" s="33"/>
      <c r="I148" s="33"/>
      <c r="J148" s="33">
        <f t="shared" si="16"/>
        <v>0</v>
      </c>
      <c r="K148" s="34"/>
    </row>
    <row r="149" spans="1:11" x14ac:dyDescent="0.25">
      <c r="A149" s="34">
        <v>2211495</v>
      </c>
      <c r="B149" s="35">
        <v>2022</v>
      </c>
      <c r="C149" s="33">
        <v>65700</v>
      </c>
      <c r="D149" s="33"/>
      <c r="E149" s="33"/>
      <c r="F149" s="33">
        <v>65700</v>
      </c>
      <c r="G149" s="33"/>
      <c r="H149" s="33"/>
      <c r="I149" s="33"/>
      <c r="J149" s="33">
        <f t="shared" si="16"/>
        <v>0</v>
      </c>
      <c r="K149" s="34"/>
    </row>
    <row r="150" spans="1:11" x14ac:dyDescent="0.25">
      <c r="A150" s="34">
        <v>2211751</v>
      </c>
      <c r="B150" s="35">
        <v>2022</v>
      </c>
      <c r="C150" s="33">
        <v>182529</v>
      </c>
      <c r="D150" s="33"/>
      <c r="E150" s="33"/>
      <c r="F150" s="33"/>
      <c r="G150" s="33">
        <f>VLOOKUP(A150,'EN PROCESO DE AUDITORIA'!$A$2:$B$60,2,0)</f>
        <v>182529</v>
      </c>
      <c r="H150" s="33"/>
      <c r="I150" s="33"/>
      <c r="J150" s="33">
        <f t="shared" si="16"/>
        <v>0</v>
      </c>
      <c r="K150" s="34"/>
    </row>
    <row r="151" spans="1:11" x14ac:dyDescent="0.25">
      <c r="A151" s="34">
        <v>475366</v>
      </c>
      <c r="B151" s="35">
        <v>2022</v>
      </c>
      <c r="C151" s="33">
        <v>69215</v>
      </c>
      <c r="D151" s="33"/>
      <c r="E151" s="33"/>
      <c r="F151" s="33"/>
      <c r="G151" s="33">
        <f>VLOOKUP(A151,'EN PROCESO DE AUDITORIA'!$A$2:$B$60,2,0)</f>
        <v>69215</v>
      </c>
      <c r="H151" s="33"/>
      <c r="I151" s="33"/>
      <c r="J151" s="33">
        <f t="shared" si="16"/>
        <v>0</v>
      </c>
      <c r="K151" s="34"/>
    </row>
    <row r="152" spans="1:11" x14ac:dyDescent="0.25">
      <c r="A152" s="34">
        <v>2211981</v>
      </c>
      <c r="B152" s="35">
        <v>2022</v>
      </c>
      <c r="C152" s="33">
        <v>784525</v>
      </c>
      <c r="D152" s="33">
        <f>VLOOKUP(A152,'CARTERA COOSALUD'!$A$2:$B$31,2,0)</f>
        <v>784525</v>
      </c>
      <c r="E152" s="33"/>
      <c r="F152" s="33"/>
      <c r="G152" s="33"/>
      <c r="H152" s="33"/>
      <c r="I152" s="33"/>
      <c r="J152" s="33">
        <f t="shared" si="16"/>
        <v>0</v>
      </c>
      <c r="K152" s="34"/>
    </row>
    <row r="153" spans="1:11" x14ac:dyDescent="0.25">
      <c r="A153" s="34">
        <v>476856</v>
      </c>
      <c r="B153" s="35">
        <v>2022</v>
      </c>
      <c r="C153" s="33">
        <v>488108</v>
      </c>
      <c r="D153" s="33">
        <f>VLOOKUP(A153,'CARTERA COOSALUD'!$A$2:$B$31,2,0)</f>
        <v>488108</v>
      </c>
      <c r="E153" s="33"/>
      <c r="F153" s="33"/>
      <c r="G153" s="33"/>
      <c r="H153" s="33"/>
      <c r="I153" s="33"/>
      <c r="J153" s="33">
        <f t="shared" si="16"/>
        <v>0</v>
      </c>
      <c r="K153" s="34"/>
    </row>
    <row r="154" spans="1:11" x14ac:dyDescent="0.25">
      <c r="A154" s="34">
        <v>476962</v>
      </c>
      <c r="B154" s="35">
        <v>2022</v>
      </c>
      <c r="C154" s="33">
        <v>69836</v>
      </c>
      <c r="D154" s="33"/>
      <c r="E154" s="33"/>
      <c r="F154" s="33">
        <f>VLOOKUP(A154,PAGOS!$A$2:$B$678,2,0)</f>
        <v>69836</v>
      </c>
      <c r="G154" s="33"/>
      <c r="H154" s="33"/>
      <c r="I154" s="33"/>
      <c r="J154" s="33">
        <f t="shared" si="16"/>
        <v>0</v>
      </c>
      <c r="K154" s="34"/>
    </row>
    <row r="155" spans="1:11" x14ac:dyDescent="0.25">
      <c r="A155" s="34">
        <v>2212635</v>
      </c>
      <c r="B155" s="35">
        <v>2022</v>
      </c>
      <c r="C155" s="33">
        <v>65700</v>
      </c>
      <c r="D155" s="33"/>
      <c r="E155" s="33"/>
      <c r="F155" s="33">
        <v>65700</v>
      </c>
      <c r="G155" s="33"/>
      <c r="H155" s="33"/>
      <c r="I155" s="33"/>
      <c r="J155" s="33">
        <f t="shared" si="16"/>
        <v>0</v>
      </c>
      <c r="K155" s="34"/>
    </row>
    <row r="156" spans="1:11" x14ac:dyDescent="0.25">
      <c r="A156" s="34">
        <v>477319</v>
      </c>
      <c r="B156" s="35">
        <v>2022</v>
      </c>
      <c r="C156" s="33">
        <v>68118</v>
      </c>
      <c r="D156" s="33"/>
      <c r="E156" s="33"/>
      <c r="F156" s="33">
        <f>VLOOKUP(A156,PAGOS!$A$2:$B$678,2,0)</f>
        <v>68118</v>
      </c>
      <c r="G156" s="33"/>
      <c r="H156" s="33"/>
      <c r="I156" s="33"/>
      <c r="J156" s="33">
        <f t="shared" si="16"/>
        <v>0</v>
      </c>
      <c r="K156" s="34"/>
    </row>
    <row r="157" spans="1:11" x14ac:dyDescent="0.25">
      <c r="A157" s="34">
        <v>2212830</v>
      </c>
      <c r="B157" s="35">
        <v>2022</v>
      </c>
      <c r="C157" s="33">
        <v>223639</v>
      </c>
      <c r="D157" s="33"/>
      <c r="E157" s="33"/>
      <c r="F157" s="33"/>
      <c r="G157" s="33">
        <f>VLOOKUP(A157,'EN PROCESO DE AUDITORIA'!$A$2:$B$60,2,0)</f>
        <v>223639</v>
      </c>
      <c r="H157" s="33"/>
      <c r="I157" s="33"/>
      <c r="J157" s="33">
        <f t="shared" si="16"/>
        <v>0</v>
      </c>
      <c r="K157" s="34"/>
    </row>
    <row r="158" spans="1:11" x14ac:dyDescent="0.25">
      <c r="A158" s="34">
        <v>478217</v>
      </c>
      <c r="B158" s="35">
        <v>2022</v>
      </c>
      <c r="C158" s="33">
        <v>153818</v>
      </c>
      <c r="D158" s="33">
        <f>VLOOKUP(A158,'CARTERA COOSALUD'!$A$2:$B$31,2,0)</f>
        <v>153818</v>
      </c>
      <c r="E158" s="33"/>
      <c r="F158" s="33"/>
      <c r="G158" s="33"/>
      <c r="H158" s="33"/>
      <c r="I158" s="33"/>
      <c r="J158" s="33">
        <f t="shared" si="16"/>
        <v>0</v>
      </c>
      <c r="K158" s="34"/>
    </row>
    <row r="159" spans="1:11" x14ac:dyDescent="0.25">
      <c r="A159" s="34">
        <v>2213230</v>
      </c>
      <c r="B159" s="35">
        <v>2022</v>
      </c>
      <c r="C159" s="33">
        <v>66750</v>
      </c>
      <c r="D159" s="33"/>
      <c r="E159" s="33"/>
      <c r="F159" s="33"/>
      <c r="G159" s="33"/>
      <c r="H159" s="33">
        <f>+C159</f>
        <v>66750</v>
      </c>
      <c r="I159" s="33"/>
      <c r="J159" s="33">
        <f t="shared" si="16"/>
        <v>0</v>
      </c>
      <c r="K159" s="34"/>
    </row>
    <row r="160" spans="1:11" x14ac:dyDescent="0.25">
      <c r="A160" s="34">
        <v>479263</v>
      </c>
      <c r="B160" s="35">
        <v>2022</v>
      </c>
      <c r="C160" s="33">
        <v>65700</v>
      </c>
      <c r="D160" s="33">
        <f>VLOOKUP(A160,'CARTERA COOSALUD'!$A$2:$B$31,2,0)</f>
        <v>65700</v>
      </c>
      <c r="E160" s="33"/>
      <c r="F160" s="33"/>
      <c r="G160" s="33"/>
      <c r="H160" s="33"/>
      <c r="I160" s="33"/>
      <c r="J160" s="33">
        <f t="shared" si="16"/>
        <v>0</v>
      </c>
      <c r="K160" s="34"/>
    </row>
    <row r="161" spans="1:11" x14ac:dyDescent="0.25">
      <c r="A161" s="34">
        <v>479523</v>
      </c>
      <c r="B161" s="35">
        <v>2022</v>
      </c>
      <c r="C161" s="33">
        <v>65700</v>
      </c>
      <c r="D161" s="33">
        <f>VLOOKUP(A161,'CARTERA COOSALUD'!$A$2:$B$31,2,0)</f>
        <v>65700</v>
      </c>
      <c r="E161" s="33"/>
      <c r="F161" s="33"/>
      <c r="G161" s="33"/>
      <c r="H161" s="33"/>
      <c r="I161" s="33"/>
      <c r="J161" s="33">
        <f t="shared" si="16"/>
        <v>0</v>
      </c>
      <c r="K161" s="34"/>
    </row>
    <row r="162" spans="1:11" x14ac:dyDescent="0.25">
      <c r="A162" s="34">
        <v>2214029</v>
      </c>
      <c r="B162" s="35">
        <v>2022</v>
      </c>
      <c r="C162" s="33">
        <v>65700</v>
      </c>
      <c r="D162" s="33"/>
      <c r="E162" s="33"/>
      <c r="F162" s="33">
        <f>VLOOKUP(A162,PAGOS!$A$2:$B$678,2,0)</f>
        <v>65700</v>
      </c>
      <c r="G162" s="33"/>
      <c r="H162" s="33"/>
      <c r="I162" s="33"/>
      <c r="J162" s="33">
        <f t="shared" si="16"/>
        <v>0</v>
      </c>
      <c r="K162" s="34"/>
    </row>
    <row r="163" spans="1:11" x14ac:dyDescent="0.25">
      <c r="A163" s="34">
        <v>479993</v>
      </c>
      <c r="B163" s="35">
        <v>2022</v>
      </c>
      <c r="C163" s="33">
        <v>68318</v>
      </c>
      <c r="D163" s="33"/>
      <c r="E163" s="33"/>
      <c r="F163" s="33">
        <v>68318</v>
      </c>
      <c r="G163" s="33"/>
      <c r="H163" s="33"/>
      <c r="I163" s="33"/>
      <c r="J163" s="33">
        <f t="shared" si="16"/>
        <v>0</v>
      </c>
      <c r="K163" s="34"/>
    </row>
    <row r="164" spans="1:11" x14ac:dyDescent="0.25">
      <c r="A164" s="34">
        <v>2214196</v>
      </c>
      <c r="B164" s="35">
        <v>2022</v>
      </c>
      <c r="C164" s="33">
        <v>65700</v>
      </c>
      <c r="D164" s="33">
        <f>VLOOKUP(A164,'CARTERA COOSALUD'!$A$2:$B$31,2,0)</f>
        <v>65700</v>
      </c>
      <c r="E164" s="33"/>
      <c r="F164" s="33"/>
      <c r="G164" s="33"/>
      <c r="H164" s="33"/>
      <c r="I164" s="33"/>
      <c r="J164" s="33">
        <f t="shared" si="16"/>
        <v>0</v>
      </c>
      <c r="K164" s="34"/>
    </row>
    <row r="165" spans="1:11" x14ac:dyDescent="0.25">
      <c r="A165" s="34">
        <v>480518</v>
      </c>
      <c r="B165" s="35">
        <v>2022</v>
      </c>
      <c r="C165" s="33">
        <v>69215</v>
      </c>
      <c r="D165" s="33"/>
      <c r="E165" s="33"/>
      <c r="F165" s="33">
        <v>69215</v>
      </c>
      <c r="G165" s="33"/>
      <c r="H165" s="33"/>
      <c r="I165" s="33"/>
      <c r="J165" s="33">
        <f t="shared" si="16"/>
        <v>0</v>
      </c>
      <c r="K165" s="34"/>
    </row>
    <row r="166" spans="1:11" x14ac:dyDescent="0.25">
      <c r="A166" s="34">
        <v>480792</v>
      </c>
      <c r="B166" s="35">
        <v>2022</v>
      </c>
      <c r="C166" s="33">
        <v>69215</v>
      </c>
      <c r="D166" s="33">
        <f>VLOOKUP(A166,'CARTERA COOSALUD'!$A$2:$B$31,2,0)</f>
        <v>69215</v>
      </c>
      <c r="E166" s="33"/>
      <c r="F166" s="33"/>
      <c r="G166" s="33"/>
      <c r="H166" s="33"/>
      <c r="I166" s="33"/>
      <c r="J166" s="33">
        <f t="shared" si="16"/>
        <v>0</v>
      </c>
      <c r="K166" s="34"/>
    </row>
    <row r="167" spans="1:11" x14ac:dyDescent="0.25">
      <c r="A167" s="34">
        <v>481662</v>
      </c>
      <c r="B167" s="35">
        <v>2022</v>
      </c>
      <c r="C167" s="33">
        <v>68318</v>
      </c>
      <c r="D167" s="33">
        <f>VLOOKUP(A167,'CARTERA COOSALUD'!$A$2:$B$31,2,0)</f>
        <v>68318</v>
      </c>
      <c r="E167" s="33"/>
      <c r="F167" s="33"/>
      <c r="G167" s="33"/>
      <c r="H167" s="33"/>
      <c r="I167" s="33"/>
      <c r="J167" s="33">
        <f t="shared" si="16"/>
        <v>0</v>
      </c>
      <c r="K167" s="34"/>
    </row>
    <row r="168" spans="1:11" x14ac:dyDescent="0.25">
      <c r="A168" s="34">
        <v>482388</v>
      </c>
      <c r="B168" s="35">
        <v>2022</v>
      </c>
      <c r="C168" s="33">
        <v>65700</v>
      </c>
      <c r="D168" s="33">
        <f>VLOOKUP(A168,'CARTERA COOSALUD'!$A$2:$B$31,2,0)</f>
        <v>65700</v>
      </c>
      <c r="E168" s="33"/>
      <c r="F168" s="33"/>
      <c r="G168" s="33"/>
      <c r="H168" s="33"/>
      <c r="I168" s="33"/>
      <c r="J168" s="33">
        <f t="shared" si="16"/>
        <v>0</v>
      </c>
      <c r="K168" s="34"/>
    </row>
    <row r="169" spans="1:11" x14ac:dyDescent="0.25">
      <c r="A169" s="34">
        <v>2215098</v>
      </c>
      <c r="B169" s="35">
        <v>2022</v>
      </c>
      <c r="C169" s="33">
        <v>65700</v>
      </c>
      <c r="D169" s="33"/>
      <c r="E169" s="33"/>
      <c r="F169" s="33">
        <v>65700</v>
      </c>
      <c r="G169" s="33"/>
      <c r="H169" s="33"/>
      <c r="I169" s="33"/>
      <c r="J169" s="33">
        <f t="shared" si="16"/>
        <v>0</v>
      </c>
      <c r="K169" s="34"/>
    </row>
    <row r="170" spans="1:11" x14ac:dyDescent="0.25">
      <c r="A170" s="34">
        <v>2215099</v>
      </c>
      <c r="B170" s="35">
        <v>2022</v>
      </c>
      <c r="C170" s="33">
        <v>65700</v>
      </c>
      <c r="D170" s="33"/>
      <c r="E170" s="33"/>
      <c r="F170" s="33"/>
      <c r="G170" s="33"/>
      <c r="H170" s="33">
        <f>+C170</f>
        <v>65700</v>
      </c>
      <c r="I170" s="33"/>
      <c r="J170" s="33">
        <f t="shared" si="16"/>
        <v>0</v>
      </c>
      <c r="K170" s="34"/>
    </row>
    <row r="171" spans="1:11" x14ac:dyDescent="0.25">
      <c r="A171" s="34">
        <v>2215450</v>
      </c>
      <c r="B171" s="35">
        <v>2022</v>
      </c>
      <c r="C171" s="33">
        <v>68318</v>
      </c>
      <c r="D171" s="33"/>
      <c r="E171" s="33"/>
      <c r="F171" s="33">
        <f>VLOOKUP(A171,PAGOS!$A$2:$B$678,2,0)</f>
        <v>68318</v>
      </c>
      <c r="G171" s="33"/>
      <c r="H171" s="33"/>
      <c r="I171" s="33"/>
      <c r="J171" s="33">
        <f t="shared" si="16"/>
        <v>0</v>
      </c>
      <c r="K171" s="34"/>
    </row>
    <row r="172" spans="1:11" x14ac:dyDescent="0.25">
      <c r="A172" s="34">
        <v>2215758</v>
      </c>
      <c r="B172" s="35">
        <v>2022</v>
      </c>
      <c r="C172" s="33">
        <v>69421</v>
      </c>
      <c r="D172" s="33">
        <f>VLOOKUP(A172,'CARTERA COOSALUD'!$A$2:$B$31,2,0)</f>
        <v>69421</v>
      </c>
      <c r="E172" s="33"/>
      <c r="F172" s="33"/>
      <c r="G172" s="33"/>
      <c r="H172" s="33"/>
      <c r="I172" s="33"/>
      <c r="J172" s="33">
        <f t="shared" si="16"/>
        <v>0</v>
      </c>
      <c r="K172" s="34"/>
    </row>
    <row r="173" spans="1:11" x14ac:dyDescent="0.25">
      <c r="A173" s="34">
        <v>484059</v>
      </c>
      <c r="B173" s="35">
        <v>2022</v>
      </c>
      <c r="C173" s="33">
        <v>69290</v>
      </c>
      <c r="D173" s="33"/>
      <c r="E173" s="33"/>
      <c r="F173" s="33"/>
      <c r="G173" s="33">
        <f>VLOOKUP(A173,'EN PROCESO DE AUDITORIA'!$A$2:$B$60,2,0)</f>
        <v>69290</v>
      </c>
      <c r="H173" s="33"/>
      <c r="I173" s="33"/>
      <c r="J173" s="33">
        <f t="shared" si="16"/>
        <v>0</v>
      </c>
      <c r="K173" s="34"/>
    </row>
    <row r="174" spans="1:11" x14ac:dyDescent="0.25">
      <c r="A174" s="34">
        <v>484355</v>
      </c>
      <c r="B174" s="35">
        <v>2022</v>
      </c>
      <c r="C174" s="33">
        <v>69689</v>
      </c>
      <c r="D174" s="33"/>
      <c r="E174" s="33"/>
      <c r="F174" s="33"/>
      <c r="G174" s="33">
        <f>VLOOKUP(A174,'EN PROCESO DE AUDITORIA'!$A$2:$B$60,2,0)</f>
        <v>69689</v>
      </c>
      <c r="H174" s="33"/>
      <c r="I174" s="33"/>
      <c r="J174" s="33">
        <f t="shared" si="16"/>
        <v>0</v>
      </c>
      <c r="K174" s="34"/>
    </row>
    <row r="175" spans="1:11" x14ac:dyDescent="0.25">
      <c r="A175" s="34">
        <v>484717</v>
      </c>
      <c r="B175" s="35">
        <v>2022</v>
      </c>
      <c r="C175" s="33">
        <v>68829</v>
      </c>
      <c r="D175" s="33"/>
      <c r="E175" s="33"/>
      <c r="F175" s="33"/>
      <c r="G175" s="33">
        <f>VLOOKUP(A175,'EN PROCESO DE AUDITORIA'!$A$2:$B$60,2,0)</f>
        <v>68829</v>
      </c>
      <c r="H175" s="33"/>
      <c r="I175" s="33"/>
      <c r="J175" s="33">
        <f t="shared" si="16"/>
        <v>0</v>
      </c>
      <c r="K175" s="34"/>
    </row>
    <row r="176" spans="1:11" x14ac:dyDescent="0.25">
      <c r="A176" s="34">
        <v>484842</v>
      </c>
      <c r="B176" s="35">
        <v>2022</v>
      </c>
      <c r="C176" s="33">
        <v>66825</v>
      </c>
      <c r="D176" s="33"/>
      <c r="E176" s="33"/>
      <c r="F176" s="33"/>
      <c r="G176" s="33">
        <f>VLOOKUP(A176,'EN PROCESO DE AUDITORIA'!$A$2:$B$60,2,0)</f>
        <v>66825</v>
      </c>
      <c r="H176" s="33"/>
      <c r="I176" s="33"/>
      <c r="J176" s="33">
        <f t="shared" si="16"/>
        <v>0</v>
      </c>
      <c r="K176" s="34"/>
    </row>
    <row r="177" spans="1:11" x14ac:dyDescent="0.25">
      <c r="A177" s="34">
        <v>485219</v>
      </c>
      <c r="B177" s="35">
        <v>2022</v>
      </c>
      <c r="C177" s="33">
        <v>380824</v>
      </c>
      <c r="D177" s="33"/>
      <c r="E177" s="33"/>
      <c r="F177" s="33"/>
      <c r="G177" s="33">
        <f>VLOOKUP(A177,'EN PROCESO DE AUDITORIA'!$A$2:$B$60,2,0)</f>
        <v>380824</v>
      </c>
      <c r="H177" s="33"/>
      <c r="I177" s="33"/>
      <c r="J177" s="33">
        <f t="shared" si="16"/>
        <v>0</v>
      </c>
      <c r="K177" s="34"/>
    </row>
    <row r="178" spans="1:11" x14ac:dyDescent="0.25">
      <c r="A178" s="34">
        <v>485443</v>
      </c>
      <c r="B178" s="35">
        <v>2022</v>
      </c>
      <c r="C178" s="33">
        <v>40000</v>
      </c>
      <c r="D178" s="33"/>
      <c r="E178" s="33"/>
      <c r="F178" s="33"/>
      <c r="G178" s="33">
        <f>VLOOKUP(A178,'EN PROCESO DE AUDITORIA'!$A$2:$B$60,2,0)</f>
        <v>40000</v>
      </c>
      <c r="H178" s="33"/>
      <c r="I178" s="33"/>
      <c r="J178" s="33">
        <f t="shared" si="16"/>
        <v>0</v>
      </c>
      <c r="K178" s="34"/>
    </row>
    <row r="179" spans="1:11" x14ac:dyDescent="0.25">
      <c r="A179" s="34">
        <v>485720</v>
      </c>
      <c r="B179" s="35">
        <v>2022</v>
      </c>
      <c r="C179" s="33">
        <v>65700</v>
      </c>
      <c r="D179" s="33">
        <f>VLOOKUP(A179,'CARTERA COOSALUD'!$A$2:$B$31,2,0)</f>
        <v>65700</v>
      </c>
      <c r="E179" s="33"/>
      <c r="F179" s="33"/>
      <c r="G179" s="33"/>
      <c r="H179" s="33"/>
      <c r="I179" s="33"/>
      <c r="J179" s="33">
        <f t="shared" si="16"/>
        <v>0</v>
      </c>
      <c r="K179" s="34"/>
    </row>
    <row r="180" spans="1:11" x14ac:dyDescent="0.25">
      <c r="A180" s="34">
        <v>485731</v>
      </c>
      <c r="B180" s="35">
        <v>2022</v>
      </c>
      <c r="C180" s="33">
        <v>65700</v>
      </c>
      <c r="D180" s="33">
        <f>VLOOKUP(A180,'CARTERA COOSALUD'!$A$2:$B$31,2,0)</f>
        <v>65700</v>
      </c>
      <c r="E180" s="33"/>
      <c r="F180" s="33"/>
      <c r="G180" s="33"/>
      <c r="H180" s="33"/>
      <c r="I180" s="33"/>
      <c r="J180" s="33">
        <f t="shared" si="16"/>
        <v>0</v>
      </c>
      <c r="K180" s="34"/>
    </row>
    <row r="181" spans="1:11" x14ac:dyDescent="0.25">
      <c r="A181" s="34">
        <v>485944</v>
      </c>
      <c r="B181" s="35">
        <v>2022</v>
      </c>
      <c r="C181" s="33">
        <v>66750</v>
      </c>
      <c r="D181" s="33">
        <f>VLOOKUP(A181,'CARTERA COOSALUD'!$A$2:$B$31,2,0)</f>
        <v>66750</v>
      </c>
      <c r="E181" s="33"/>
      <c r="F181" s="33"/>
      <c r="G181" s="33"/>
      <c r="H181" s="33"/>
      <c r="I181" s="33"/>
      <c r="J181" s="33">
        <f t="shared" si="16"/>
        <v>0</v>
      </c>
      <c r="K181" s="34"/>
    </row>
    <row r="182" spans="1:11" x14ac:dyDescent="0.25">
      <c r="A182" s="34">
        <v>486163</v>
      </c>
      <c r="B182" s="35">
        <v>2022</v>
      </c>
      <c r="C182" s="33">
        <v>65700</v>
      </c>
      <c r="D182" s="33">
        <f>VLOOKUP(A182,'CARTERA COOSALUD'!$A$2:$B$31,2,0)</f>
        <v>65700</v>
      </c>
      <c r="E182" s="33"/>
      <c r="F182" s="33"/>
      <c r="G182" s="33"/>
      <c r="H182" s="33"/>
      <c r="I182" s="33"/>
      <c r="J182" s="33">
        <f t="shared" si="16"/>
        <v>0</v>
      </c>
      <c r="K182" s="34"/>
    </row>
    <row r="183" spans="1:11" x14ac:dyDescent="0.25">
      <c r="A183" s="34">
        <v>486429</v>
      </c>
      <c r="B183" s="35">
        <v>2022</v>
      </c>
      <c r="C183" s="33">
        <v>359222</v>
      </c>
      <c r="D183" s="33"/>
      <c r="E183" s="33"/>
      <c r="F183" s="33"/>
      <c r="G183" s="33">
        <f>VLOOKUP(A183,'EN PROCESO DE AUDITORIA'!$A$2:$B$60,2,0)</f>
        <v>359222</v>
      </c>
      <c r="H183" s="33"/>
      <c r="I183" s="33"/>
      <c r="J183" s="33">
        <f t="shared" si="16"/>
        <v>0</v>
      </c>
      <c r="K183" s="34"/>
    </row>
    <row r="184" spans="1:11" x14ac:dyDescent="0.25">
      <c r="A184" s="34">
        <v>2218084</v>
      </c>
      <c r="B184" s="35">
        <v>2022</v>
      </c>
      <c r="C184" s="33">
        <v>80702</v>
      </c>
      <c r="D184" s="33">
        <f>VLOOKUP(A184,'CARTERA COOSALUD'!$A$2:$B$31,2,0)</f>
        <v>80702</v>
      </c>
      <c r="E184" s="33"/>
      <c r="F184" s="33"/>
      <c r="G184" s="33"/>
      <c r="H184" s="33"/>
      <c r="I184" s="33"/>
      <c r="J184" s="33">
        <f t="shared" si="16"/>
        <v>0</v>
      </c>
      <c r="K184" s="34"/>
    </row>
    <row r="185" spans="1:11" x14ac:dyDescent="0.25">
      <c r="A185" s="34">
        <v>488192</v>
      </c>
      <c r="B185" s="35">
        <v>2022</v>
      </c>
      <c r="C185" s="33">
        <v>152354</v>
      </c>
      <c r="D185" s="33">
        <f>VLOOKUP(A185,'CARTERA COOSALUD'!$A$2:$B$31,2,0)</f>
        <v>152354</v>
      </c>
      <c r="E185" s="33"/>
      <c r="F185" s="33"/>
      <c r="G185" s="33"/>
      <c r="H185" s="33"/>
      <c r="I185" s="33"/>
      <c r="J185" s="33">
        <f t="shared" si="16"/>
        <v>0</v>
      </c>
      <c r="K185" s="34"/>
    </row>
    <row r="186" spans="1:11" x14ac:dyDescent="0.25">
      <c r="A186" s="34">
        <v>488666</v>
      </c>
      <c r="B186" s="35">
        <v>2022</v>
      </c>
      <c r="C186" s="33">
        <v>173700</v>
      </c>
      <c r="D186" s="33"/>
      <c r="E186" s="33"/>
      <c r="F186" s="33"/>
      <c r="G186" s="33">
        <f>VLOOKUP(A186,'EN PROCESO DE AUDITORIA'!$A$2:$B$60,2,0)</f>
        <v>173700</v>
      </c>
      <c r="H186" s="33"/>
      <c r="I186" s="33"/>
      <c r="J186" s="33">
        <f t="shared" si="16"/>
        <v>0</v>
      </c>
      <c r="K186" s="34"/>
    </row>
    <row r="187" spans="1:11" x14ac:dyDescent="0.25">
      <c r="A187" s="34">
        <v>489346</v>
      </c>
      <c r="B187" s="35">
        <v>2022</v>
      </c>
      <c r="C187" s="33">
        <v>396067</v>
      </c>
      <c r="D187" s="33"/>
      <c r="E187" s="33"/>
      <c r="F187" s="33"/>
      <c r="G187" s="33">
        <f>VLOOKUP(A187,'EN PROCESO DE AUDITORIA'!$A$2:$B$60,2,0)</f>
        <v>396067</v>
      </c>
      <c r="H187" s="33"/>
      <c r="I187" s="33"/>
      <c r="J187" s="33">
        <f t="shared" si="16"/>
        <v>0</v>
      </c>
      <c r="K187" s="34"/>
    </row>
    <row r="188" spans="1:11" x14ac:dyDescent="0.25">
      <c r="A188" s="34">
        <v>489794</v>
      </c>
      <c r="B188" s="35">
        <v>2022</v>
      </c>
      <c r="C188" s="33">
        <v>25700</v>
      </c>
      <c r="D188" s="33"/>
      <c r="E188" s="33"/>
      <c r="F188" s="33"/>
      <c r="G188" s="33">
        <f>VLOOKUP(A188,'EN PROCESO DE AUDITORIA'!$A$2:$B$60,2,0)</f>
        <v>25700</v>
      </c>
      <c r="H188" s="33"/>
      <c r="I188" s="33"/>
      <c r="J188" s="33">
        <f t="shared" si="16"/>
        <v>0</v>
      </c>
      <c r="K188" s="34"/>
    </row>
    <row r="189" spans="1:11" x14ac:dyDescent="0.25">
      <c r="A189" s="34">
        <v>489750</v>
      </c>
      <c r="B189" s="35">
        <v>2022</v>
      </c>
      <c r="C189" s="33">
        <v>341618</v>
      </c>
      <c r="D189" s="33"/>
      <c r="E189" s="33"/>
      <c r="F189" s="33"/>
      <c r="G189" s="33">
        <f>VLOOKUP(A189,'EN PROCESO DE AUDITORIA'!$A$2:$B$60,2,0)</f>
        <v>341618</v>
      </c>
      <c r="H189" s="33"/>
      <c r="I189" s="33"/>
      <c r="J189" s="33">
        <f t="shared" si="16"/>
        <v>0</v>
      </c>
      <c r="K189" s="34"/>
    </row>
    <row r="190" spans="1:11" x14ac:dyDescent="0.25">
      <c r="A190" s="34">
        <v>489990</v>
      </c>
      <c r="B190" s="35">
        <v>2022</v>
      </c>
      <c r="C190" s="33">
        <v>68118</v>
      </c>
      <c r="D190" s="33"/>
      <c r="E190" s="33"/>
      <c r="F190" s="33"/>
      <c r="G190" s="33">
        <f>VLOOKUP(A190,'EN PROCESO DE AUDITORIA'!$A$2:$B$60,2,0)</f>
        <v>68118</v>
      </c>
      <c r="H190" s="33"/>
      <c r="I190" s="33"/>
      <c r="J190" s="33">
        <f t="shared" si="16"/>
        <v>0</v>
      </c>
      <c r="K190" s="34"/>
    </row>
    <row r="191" spans="1:11" x14ac:dyDescent="0.25">
      <c r="A191" s="34">
        <v>490723</v>
      </c>
      <c r="B191" s="35">
        <v>2022</v>
      </c>
      <c r="C191" s="33">
        <v>273881</v>
      </c>
      <c r="D191" s="33"/>
      <c r="E191" s="33"/>
      <c r="F191" s="33"/>
      <c r="G191" s="33">
        <f>VLOOKUP(A191,'EN PROCESO DE AUDITORIA'!$A$2:$B$60,2,0)</f>
        <v>273881</v>
      </c>
      <c r="H191" s="33"/>
      <c r="I191" s="33"/>
      <c r="J191" s="33">
        <f t="shared" si="16"/>
        <v>0</v>
      </c>
      <c r="K191" s="34"/>
    </row>
    <row r="192" spans="1:11" x14ac:dyDescent="0.25">
      <c r="A192" s="34">
        <v>490569</v>
      </c>
      <c r="B192" s="35">
        <v>2022</v>
      </c>
      <c r="C192" s="33">
        <v>380300</v>
      </c>
      <c r="D192" s="33"/>
      <c r="E192" s="33"/>
      <c r="F192" s="33"/>
      <c r="G192" s="33">
        <f>VLOOKUP(A192,'EN PROCESO DE AUDITORIA'!$A$2:$B$60,2,0)</f>
        <v>380300</v>
      </c>
      <c r="H192" s="33"/>
      <c r="I192" s="33"/>
      <c r="J192" s="33">
        <f t="shared" si="16"/>
        <v>0</v>
      </c>
      <c r="K192" s="34"/>
    </row>
    <row r="193" spans="1:11" x14ac:dyDescent="0.25">
      <c r="A193" s="34">
        <v>490914</v>
      </c>
      <c r="B193" s="35">
        <v>2022</v>
      </c>
      <c r="C193" s="33">
        <v>68118</v>
      </c>
      <c r="D193" s="33"/>
      <c r="E193" s="33"/>
      <c r="F193" s="33"/>
      <c r="G193" s="33">
        <f>VLOOKUP(A193,'EN PROCESO DE AUDITORIA'!$A$2:$B$60,2,0)</f>
        <v>68118</v>
      </c>
      <c r="H193" s="33"/>
      <c r="I193" s="33"/>
      <c r="J193" s="33">
        <f t="shared" si="16"/>
        <v>0</v>
      </c>
      <c r="K193" s="34"/>
    </row>
    <row r="194" spans="1:11" x14ac:dyDescent="0.25">
      <c r="A194" s="34">
        <v>491381</v>
      </c>
      <c r="B194" s="35">
        <v>2022</v>
      </c>
      <c r="C194" s="33">
        <v>27300</v>
      </c>
      <c r="D194" s="33"/>
      <c r="E194" s="33"/>
      <c r="F194" s="33"/>
      <c r="G194" s="33">
        <f>VLOOKUP(A194,'EN PROCESO DE AUDITORIA'!$A$2:$B$60,2,0)</f>
        <v>27300</v>
      </c>
      <c r="H194" s="33"/>
      <c r="I194" s="33"/>
      <c r="J194" s="33">
        <f t="shared" si="16"/>
        <v>0</v>
      </c>
      <c r="K194" s="34"/>
    </row>
    <row r="195" spans="1:11" x14ac:dyDescent="0.25">
      <c r="A195" s="34">
        <v>2220245</v>
      </c>
      <c r="B195" s="35">
        <v>2022</v>
      </c>
      <c r="C195" s="33">
        <v>66761</v>
      </c>
      <c r="D195" s="33"/>
      <c r="E195" s="33"/>
      <c r="F195" s="33"/>
      <c r="G195" s="33">
        <f>VLOOKUP(A195,'EN PROCESO DE AUDITORIA'!$A$2:$B$60,2,0)</f>
        <v>66761</v>
      </c>
      <c r="H195" s="33"/>
      <c r="I195" s="33"/>
      <c r="J195" s="33">
        <f t="shared" ref="J195:J202" si="17">+C195-SUM(D195:I195)</f>
        <v>0</v>
      </c>
      <c r="K195" s="34"/>
    </row>
    <row r="196" spans="1:11" x14ac:dyDescent="0.25">
      <c r="A196" s="34">
        <v>493212</v>
      </c>
      <c r="B196" s="35">
        <v>2022</v>
      </c>
      <c r="C196" s="33">
        <v>68118</v>
      </c>
      <c r="D196" s="33"/>
      <c r="E196" s="33"/>
      <c r="F196" s="33"/>
      <c r="G196" s="33">
        <f>VLOOKUP(A196,'EN PROCESO DE AUDITORIA'!$A$2:$B$60,2,0)</f>
        <v>68118</v>
      </c>
      <c r="H196" s="33"/>
      <c r="I196" s="33"/>
      <c r="J196" s="33">
        <f t="shared" si="17"/>
        <v>0</v>
      </c>
      <c r="K196" s="34"/>
    </row>
    <row r="197" spans="1:11" x14ac:dyDescent="0.25">
      <c r="A197" s="34">
        <v>492984</v>
      </c>
      <c r="B197" s="35">
        <v>2022</v>
      </c>
      <c r="C197" s="33">
        <v>283618</v>
      </c>
      <c r="D197" s="33"/>
      <c r="E197" s="33"/>
      <c r="F197" s="33"/>
      <c r="G197" s="33">
        <f>VLOOKUP(A197,'EN PROCESO DE AUDITORIA'!$A$2:$B$60,2,0)</f>
        <v>283618</v>
      </c>
      <c r="H197" s="33"/>
      <c r="I197" s="33"/>
      <c r="J197" s="33">
        <f t="shared" si="17"/>
        <v>0</v>
      </c>
      <c r="K197" s="34"/>
    </row>
    <row r="198" spans="1:11" x14ac:dyDescent="0.25">
      <c r="A198" s="34">
        <v>493237</v>
      </c>
      <c r="B198" s="35">
        <v>2022</v>
      </c>
      <c r="C198" s="33">
        <v>65700</v>
      </c>
      <c r="D198" s="33"/>
      <c r="E198" s="33"/>
      <c r="F198" s="33"/>
      <c r="G198" s="33">
        <f>VLOOKUP(A198,'EN PROCESO DE AUDITORIA'!$A$2:$B$60,2,0)</f>
        <v>65700</v>
      </c>
      <c r="H198" s="33"/>
      <c r="I198" s="33"/>
      <c r="J198" s="33">
        <f t="shared" si="17"/>
        <v>0</v>
      </c>
      <c r="K198" s="34"/>
    </row>
    <row r="199" spans="1:11" x14ac:dyDescent="0.25">
      <c r="A199" s="34">
        <v>493475</v>
      </c>
      <c r="B199" s="35">
        <v>2022</v>
      </c>
      <c r="C199" s="33">
        <v>65700</v>
      </c>
      <c r="D199" s="33"/>
      <c r="E199" s="33"/>
      <c r="F199" s="33"/>
      <c r="G199" s="33">
        <f>VLOOKUP(A199,'EN PROCESO DE AUDITORIA'!$A$2:$B$60,2,0)</f>
        <v>65700</v>
      </c>
      <c r="H199" s="33"/>
      <c r="I199" s="33"/>
      <c r="J199" s="33">
        <f t="shared" si="17"/>
        <v>0</v>
      </c>
      <c r="K199" s="34"/>
    </row>
    <row r="200" spans="1:11" x14ac:dyDescent="0.25">
      <c r="A200" s="34">
        <v>2220892</v>
      </c>
      <c r="B200" s="35">
        <v>2022</v>
      </c>
      <c r="C200" s="33">
        <v>66750</v>
      </c>
      <c r="D200" s="33"/>
      <c r="E200" s="33"/>
      <c r="F200" s="33"/>
      <c r="G200" s="33">
        <f>VLOOKUP(A200,'EN PROCESO DE AUDITORIA'!$A$2:$B$60,2,0)</f>
        <v>66750</v>
      </c>
      <c r="H200" s="33"/>
      <c r="I200" s="33"/>
      <c r="J200" s="33">
        <f t="shared" si="17"/>
        <v>0</v>
      </c>
      <c r="K200" s="34"/>
    </row>
    <row r="201" spans="1:11" x14ac:dyDescent="0.25">
      <c r="A201" s="34">
        <v>493635</v>
      </c>
      <c r="B201" s="35">
        <v>2022</v>
      </c>
      <c r="C201" s="33">
        <v>68318</v>
      </c>
      <c r="D201" s="33"/>
      <c r="E201" s="33"/>
      <c r="F201" s="33"/>
      <c r="G201" s="33">
        <f>VLOOKUP(A201,'EN PROCESO DE AUDITORIA'!$A$2:$B$60,2,0)</f>
        <v>68318</v>
      </c>
      <c r="H201" s="33"/>
      <c r="I201" s="33"/>
      <c r="J201" s="33">
        <f t="shared" si="17"/>
        <v>0</v>
      </c>
      <c r="K201" s="34"/>
    </row>
    <row r="202" spans="1:11" x14ac:dyDescent="0.25">
      <c r="A202" s="34">
        <v>494013</v>
      </c>
      <c r="B202" s="35">
        <v>2022</v>
      </c>
      <c r="C202" s="33">
        <v>94761</v>
      </c>
      <c r="D202" s="33"/>
      <c r="E202" s="33"/>
      <c r="F202" s="33"/>
      <c r="G202" s="33">
        <f>VLOOKUP(A202,'EN PROCESO DE AUDITORIA'!$A$2:$B$60,2,0)</f>
        <v>94761</v>
      </c>
      <c r="H202" s="33"/>
      <c r="I202" s="33"/>
      <c r="J202" s="33">
        <f t="shared" si="17"/>
        <v>0</v>
      </c>
      <c r="K202" s="34"/>
    </row>
    <row r="203" spans="1:11" x14ac:dyDescent="0.25">
      <c r="A203" s="40" t="s">
        <v>2709</v>
      </c>
      <c r="B203" s="37"/>
      <c r="C203" s="41">
        <f>SUM(C2:C202)</f>
        <v>41551422</v>
      </c>
      <c r="D203" s="41">
        <f>SUM(D2:D202)</f>
        <v>7064457</v>
      </c>
      <c r="E203" s="41">
        <f>SUM(E2:E202)</f>
        <v>4387250</v>
      </c>
      <c r="F203" s="41">
        <f>SUM(F2:F202)</f>
        <v>2429049</v>
      </c>
      <c r="G203" s="41">
        <f>SUM(G2:G202)</f>
        <v>9485627</v>
      </c>
      <c r="H203" s="41">
        <f>SUM(H2:H202)</f>
        <v>14382470</v>
      </c>
      <c r="I203" s="41">
        <f>SUM(I2:I202)</f>
        <v>4107099</v>
      </c>
      <c r="J203" s="41">
        <f>SUM(J2:J202)</f>
        <v>-304530</v>
      </c>
      <c r="K203" s="34"/>
    </row>
  </sheetData>
  <autoFilter ref="A1:J202" xr:uid="{6F3AA927-1F3A-4518-BA0C-1914DCCD1219}"/>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FAD3-F00A-4306-8B7B-FC2421819EE9}">
  <dimension ref="A1:H26"/>
  <sheetViews>
    <sheetView showGridLines="0" workbookViewId="0">
      <selection activeCell="A22" sqref="A22"/>
    </sheetView>
  </sheetViews>
  <sheetFormatPr baseColWidth="10" defaultRowHeight="15" x14ac:dyDescent="0.25"/>
  <cols>
    <col min="1" max="1" width="60.5703125" bestFit="1" customWidth="1"/>
    <col min="2" max="2" width="22.5703125" bestFit="1" customWidth="1"/>
    <col min="3" max="3" width="15.85546875" bestFit="1" customWidth="1"/>
    <col min="4" max="4" width="19.5703125" bestFit="1" customWidth="1"/>
    <col min="5" max="5" width="18.140625" bestFit="1" customWidth="1"/>
    <col min="6" max="7" width="19.5703125" bestFit="1" customWidth="1"/>
    <col min="8" max="8" width="25.7109375" bestFit="1" customWidth="1"/>
    <col min="9" max="48" width="33.7109375" bestFit="1" customWidth="1"/>
    <col min="49" max="49" width="18.85546875" bestFit="1" customWidth="1"/>
    <col min="50" max="50" width="38.7109375" bestFit="1" customWidth="1"/>
    <col min="51" max="51" width="26.140625" bestFit="1" customWidth="1"/>
    <col min="52" max="52" width="23.140625" bestFit="1" customWidth="1"/>
    <col min="53" max="53" width="31.85546875" bestFit="1" customWidth="1"/>
    <col min="54" max="54" width="23.28515625" bestFit="1" customWidth="1"/>
    <col min="55" max="55" width="35.42578125" bestFit="1" customWidth="1"/>
    <col min="56" max="56" width="22.7109375" bestFit="1" customWidth="1"/>
  </cols>
  <sheetData>
    <row r="1" spans="1:8" x14ac:dyDescent="0.25">
      <c r="E1" s="42"/>
    </row>
    <row r="2" spans="1:8" x14ac:dyDescent="0.25">
      <c r="E2" s="42"/>
    </row>
    <row r="3" spans="1:8" x14ac:dyDescent="0.25">
      <c r="E3" s="42"/>
    </row>
    <row r="4" spans="1:8" x14ac:dyDescent="0.25">
      <c r="E4" s="42"/>
    </row>
    <row r="5" spans="1:8" ht="15.75" x14ac:dyDescent="0.25">
      <c r="A5" s="43" t="s">
        <v>2711</v>
      </c>
      <c r="B5" s="43"/>
      <c r="C5" s="43"/>
      <c r="D5" s="43"/>
      <c r="E5" s="42"/>
    </row>
    <row r="6" spans="1:8" ht="15.75" x14ac:dyDescent="0.25">
      <c r="A6" s="44" t="s">
        <v>2722</v>
      </c>
      <c r="B6" s="43"/>
      <c r="C6" s="43"/>
      <c r="D6" s="43"/>
      <c r="E6" s="42"/>
    </row>
    <row r="7" spans="1:8" x14ac:dyDescent="0.25">
      <c r="A7" s="42"/>
      <c r="B7" s="42"/>
      <c r="C7" s="42"/>
      <c r="D7" s="42"/>
      <c r="E7" s="42"/>
    </row>
    <row r="8" spans="1:8" x14ac:dyDescent="0.25">
      <c r="A8" s="45" t="s">
        <v>2712</v>
      </c>
      <c r="B8" s="45">
        <v>2017</v>
      </c>
      <c r="C8" s="45">
        <v>2018</v>
      </c>
      <c r="D8" s="45">
        <v>2019</v>
      </c>
      <c r="E8" s="45">
        <v>2020</v>
      </c>
      <c r="F8" s="45">
        <v>2021</v>
      </c>
      <c r="G8" s="45">
        <v>2022</v>
      </c>
      <c r="H8" s="46" t="s">
        <v>2724</v>
      </c>
    </row>
    <row r="9" spans="1:8" x14ac:dyDescent="0.25">
      <c r="A9" s="42"/>
      <c r="B9" s="42"/>
      <c r="C9" s="42"/>
      <c r="D9" s="42"/>
      <c r="E9" s="42"/>
      <c r="F9" s="42"/>
      <c r="G9" s="42"/>
      <c r="H9" s="42"/>
    </row>
    <row r="10" spans="1:8" ht="18.75" x14ac:dyDescent="0.3">
      <c r="A10" s="47" t="s">
        <v>2713</v>
      </c>
      <c r="B10" s="50">
        <v>1161104</v>
      </c>
      <c r="C10" s="50">
        <v>726207</v>
      </c>
      <c r="D10" s="50">
        <v>10461852</v>
      </c>
      <c r="E10" s="50">
        <v>8457781</v>
      </c>
      <c r="F10" s="50">
        <v>10708233</v>
      </c>
      <c r="G10" s="50">
        <v>10036245</v>
      </c>
      <c r="H10" s="50">
        <f>+SUM(B10:G10)</f>
        <v>41551422</v>
      </c>
    </row>
    <row r="11" spans="1:8" x14ac:dyDescent="0.25">
      <c r="A11" s="42"/>
      <c r="B11" s="51"/>
      <c r="C11" s="51"/>
      <c r="D11" s="51"/>
      <c r="E11" s="51"/>
      <c r="F11" s="51"/>
      <c r="G11" s="51"/>
      <c r="H11" s="51"/>
    </row>
    <row r="12" spans="1:8" x14ac:dyDescent="0.25">
      <c r="A12" s="42" t="s">
        <v>2714</v>
      </c>
      <c r="B12" s="52">
        <v>0</v>
      </c>
      <c r="C12" s="52">
        <v>201826</v>
      </c>
      <c r="D12" s="52">
        <v>2772909</v>
      </c>
      <c r="E12" s="52">
        <v>1051532</v>
      </c>
      <c r="F12" s="52">
        <v>80832</v>
      </c>
      <c r="G12" s="52">
        <v>0</v>
      </c>
      <c r="H12" s="52">
        <f t="shared" ref="H12:H17" si="0">+SUM(B12:G12)</f>
        <v>4107099</v>
      </c>
    </row>
    <row r="13" spans="1:8" x14ac:dyDescent="0.25">
      <c r="A13" s="42" t="s">
        <v>1923</v>
      </c>
      <c r="B13" s="52">
        <v>1161104</v>
      </c>
      <c r="C13" s="52">
        <v>373001</v>
      </c>
      <c r="D13" s="52">
        <v>1769619</v>
      </c>
      <c r="E13" s="52">
        <v>1622069</v>
      </c>
      <c r="F13" s="52">
        <v>8518511</v>
      </c>
      <c r="G13" s="52">
        <v>938166</v>
      </c>
      <c r="H13" s="52">
        <f t="shared" si="0"/>
        <v>14382470</v>
      </c>
    </row>
    <row r="14" spans="1:8" x14ac:dyDescent="0.25">
      <c r="A14" s="42" t="s">
        <v>2715</v>
      </c>
      <c r="B14" s="52">
        <v>0</v>
      </c>
      <c r="C14" s="52">
        <v>12214</v>
      </c>
      <c r="D14" s="52">
        <v>58027</v>
      </c>
      <c r="E14" s="52">
        <v>92269</v>
      </c>
      <c r="F14" s="52">
        <v>1077917</v>
      </c>
      <c r="G14" s="52">
        <v>1188622</v>
      </c>
      <c r="H14" s="52">
        <f t="shared" si="0"/>
        <v>2429049</v>
      </c>
    </row>
    <row r="15" spans="1:8" x14ac:dyDescent="0.25">
      <c r="A15" s="42" t="s">
        <v>2716</v>
      </c>
      <c r="B15" s="52">
        <v>0</v>
      </c>
      <c r="C15" s="52">
        <v>0</v>
      </c>
      <c r="D15" s="52">
        <v>0</v>
      </c>
      <c r="E15" s="52">
        <v>0</v>
      </c>
      <c r="F15" s="52">
        <v>0</v>
      </c>
      <c r="G15" s="52">
        <v>0</v>
      </c>
      <c r="H15" s="52">
        <f t="shared" si="0"/>
        <v>0</v>
      </c>
    </row>
    <row r="16" spans="1:8" x14ac:dyDescent="0.25">
      <c r="A16" s="42" t="s">
        <v>2717</v>
      </c>
      <c r="B16" s="52">
        <v>0</v>
      </c>
      <c r="C16" s="52">
        <v>94900</v>
      </c>
      <c r="D16" s="52">
        <v>851537</v>
      </c>
      <c r="E16" s="52">
        <v>996011</v>
      </c>
      <c r="F16" s="52">
        <v>1058746</v>
      </c>
      <c r="G16" s="52">
        <v>1386056</v>
      </c>
      <c r="H16" s="52">
        <f t="shared" si="0"/>
        <v>4387250</v>
      </c>
    </row>
    <row r="17" spans="1:8" x14ac:dyDescent="0.25">
      <c r="A17" s="42" t="s">
        <v>2718</v>
      </c>
      <c r="B17" s="52">
        <v>0</v>
      </c>
      <c r="C17" s="52">
        <v>0</v>
      </c>
      <c r="D17" s="52">
        <v>0</v>
      </c>
      <c r="E17" s="52">
        <v>-48630</v>
      </c>
      <c r="F17" s="52">
        <v>-255900</v>
      </c>
      <c r="G17" s="52">
        <v>0</v>
      </c>
      <c r="H17" s="52">
        <f t="shared" si="0"/>
        <v>-304530</v>
      </c>
    </row>
    <row r="18" spans="1:8" x14ac:dyDescent="0.25">
      <c r="A18" s="42"/>
      <c r="B18" s="51"/>
      <c r="C18" s="51"/>
      <c r="D18" s="51"/>
      <c r="E18" s="51"/>
      <c r="F18" s="51"/>
      <c r="G18" s="51"/>
      <c r="H18" s="51"/>
    </row>
    <row r="19" spans="1:8" ht="18.75" x14ac:dyDescent="0.3">
      <c r="A19" s="47" t="s">
        <v>10</v>
      </c>
      <c r="B19" s="50">
        <f>+B10-B12-B13-B14-B15-B16-B17</f>
        <v>0</v>
      </c>
      <c r="C19" s="50">
        <f>+C10-C12-C13-C14-C15-C16-C17</f>
        <v>44266</v>
      </c>
      <c r="D19" s="50">
        <f>+D10-D12-D13-D14-D15-D16-D17</f>
        <v>5009760</v>
      </c>
      <c r="E19" s="50">
        <f>+E10-E12-E13-E14-E15-E16-E17</f>
        <v>4744530</v>
      </c>
      <c r="F19" s="50">
        <f>+F10-F12-F13-F14-F15-F16-F17</f>
        <v>228127</v>
      </c>
      <c r="G19" s="50">
        <f>+G10-G12-G13-G14-G15-G16-G17</f>
        <v>6523401</v>
      </c>
      <c r="H19" s="50">
        <f>+H10-H12-H13-H14-H15-H16-H17</f>
        <v>16550084</v>
      </c>
    </row>
    <row r="20" spans="1:8" x14ac:dyDescent="0.25">
      <c r="A20" s="42"/>
      <c r="B20" s="53"/>
      <c r="C20" s="53"/>
      <c r="D20" s="53"/>
      <c r="E20" s="53"/>
      <c r="F20" s="53"/>
      <c r="G20" s="53"/>
      <c r="H20" s="53"/>
    </row>
    <row r="21" spans="1:8" x14ac:dyDescent="0.25">
      <c r="A21" s="42" t="s">
        <v>2719</v>
      </c>
      <c r="B21" s="53">
        <v>0</v>
      </c>
      <c r="C21" s="53">
        <v>0</v>
      </c>
      <c r="D21" s="53">
        <v>4900960</v>
      </c>
      <c r="E21" s="53">
        <v>454377</v>
      </c>
      <c r="F21" s="53"/>
      <c r="G21" s="53">
        <v>4130290</v>
      </c>
      <c r="H21" s="53">
        <f t="shared" ref="H21" si="1">+SUM(B21:G21)</f>
        <v>9485627</v>
      </c>
    </row>
    <row r="22" spans="1:8" ht="18.75" x14ac:dyDescent="0.3">
      <c r="A22" s="47" t="s">
        <v>2720</v>
      </c>
      <c r="B22" s="50">
        <f>+B19-B21</f>
        <v>0</v>
      </c>
      <c r="C22" s="50">
        <f>+C19-C21</f>
        <v>44266</v>
      </c>
      <c r="D22" s="50">
        <f>+D19-D21</f>
        <v>108800</v>
      </c>
      <c r="E22" s="50">
        <f>+E19-E21</f>
        <v>4290153</v>
      </c>
      <c r="F22" s="50">
        <f>+F19-F21</f>
        <v>228127</v>
      </c>
      <c r="G22" s="50">
        <f>+G19-G21</f>
        <v>2393111</v>
      </c>
      <c r="H22" s="50">
        <f>+H19-H21</f>
        <v>7064457</v>
      </c>
    </row>
    <row r="23" spans="1:8" x14ac:dyDescent="0.25">
      <c r="A23" s="42"/>
      <c r="B23" s="51"/>
      <c r="C23" s="51"/>
      <c r="D23" s="51"/>
      <c r="E23" s="51"/>
      <c r="F23" s="51"/>
      <c r="G23" s="51"/>
      <c r="H23" s="51"/>
    </row>
    <row r="24" spans="1:8" x14ac:dyDescent="0.25">
      <c r="A24" s="42" t="s">
        <v>2721</v>
      </c>
      <c r="B24" s="52">
        <v>0</v>
      </c>
      <c r="C24" s="52">
        <v>0</v>
      </c>
      <c r="D24" s="52">
        <v>0</v>
      </c>
      <c r="E24" s="52">
        <v>0</v>
      </c>
      <c r="F24" s="52">
        <v>0</v>
      </c>
      <c r="G24" s="52">
        <f>+'PAGOS POR LEGALIZAR'!B5</f>
        <v>10592736</v>
      </c>
      <c r="H24" s="52">
        <f t="shared" ref="H24" si="2">+SUM(B24:G24)</f>
        <v>10592736</v>
      </c>
    </row>
    <row r="25" spans="1:8" x14ac:dyDescent="0.25">
      <c r="A25" s="42"/>
      <c r="B25" s="51"/>
      <c r="C25" s="51"/>
      <c r="D25" s="51"/>
      <c r="E25" s="51"/>
      <c r="F25" s="51"/>
      <c r="G25" s="51"/>
      <c r="H25" s="51"/>
    </row>
    <row r="26" spans="1:8" ht="18.75" x14ac:dyDescent="0.3">
      <c r="A26" s="48" t="s">
        <v>2723</v>
      </c>
      <c r="B26" s="54">
        <f>+B22-B24</f>
        <v>0</v>
      </c>
      <c r="C26" s="54">
        <f>+C22-C24</f>
        <v>44266</v>
      </c>
      <c r="D26" s="54">
        <f>+D22-D24</f>
        <v>108800</v>
      </c>
      <c r="E26" s="54">
        <f>+E22-E24</f>
        <v>4290153</v>
      </c>
      <c r="F26" s="54">
        <f>+F22-F24</f>
        <v>228127</v>
      </c>
      <c r="G26" s="54">
        <f>+G22-G24</f>
        <v>-8199625</v>
      </c>
      <c r="H26" s="54">
        <f>+H22-H24</f>
        <v>-3528279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CFFB-B53D-4D74-93C1-A27CC83E119D}">
  <dimension ref="A1:AN60"/>
  <sheetViews>
    <sheetView topLeftCell="A2" workbookViewId="0">
      <selection activeCell="A15" sqref="A15"/>
    </sheetView>
  </sheetViews>
  <sheetFormatPr baseColWidth="10" defaultRowHeight="15" x14ac:dyDescent="0.25"/>
  <sheetData>
    <row r="1" spans="1:40" x14ac:dyDescent="0.25">
      <c r="A1" s="27" t="s">
        <v>1897</v>
      </c>
      <c r="B1" s="27" t="s">
        <v>1898</v>
      </c>
      <c r="C1" s="27" t="s">
        <v>1899</v>
      </c>
      <c r="D1" s="27" t="s">
        <v>1900</v>
      </c>
      <c r="E1" s="27" t="s">
        <v>1901</v>
      </c>
      <c r="F1" s="27" t="s">
        <v>1902</v>
      </c>
      <c r="G1" s="27" t="s">
        <v>1903</v>
      </c>
      <c r="H1" s="27" t="s">
        <v>1904</v>
      </c>
      <c r="I1" s="27" t="s">
        <v>1905</v>
      </c>
      <c r="J1" s="27" t="s">
        <v>1906</v>
      </c>
      <c r="K1" s="27" t="s">
        <v>1907</v>
      </c>
      <c r="L1" s="27" t="s">
        <v>1908</v>
      </c>
      <c r="M1" s="27" t="s">
        <v>1909</v>
      </c>
      <c r="N1" s="27" t="s">
        <v>1910</v>
      </c>
      <c r="O1" s="27" t="s">
        <v>1911</v>
      </c>
      <c r="P1" s="27" t="s">
        <v>1912</v>
      </c>
      <c r="Q1" s="27" t="s">
        <v>1913</v>
      </c>
      <c r="R1" s="27" t="s">
        <v>1914</v>
      </c>
      <c r="S1" s="27" t="s">
        <v>1915</v>
      </c>
      <c r="T1" s="27" t="s">
        <v>1916</v>
      </c>
      <c r="U1" s="27" t="s">
        <v>1917</v>
      </c>
      <c r="V1" s="27" t="s">
        <v>1918</v>
      </c>
      <c r="W1" s="27" t="s">
        <v>1919</v>
      </c>
      <c r="X1" s="27" t="s">
        <v>1920</v>
      </c>
      <c r="Y1" s="27" t="s">
        <v>1921</v>
      </c>
      <c r="Z1" s="27" t="s">
        <v>1922</v>
      </c>
      <c r="AA1" s="27" t="s">
        <v>1923</v>
      </c>
      <c r="AB1" s="27" t="s">
        <v>1924</v>
      </c>
      <c r="AC1" s="27" t="s">
        <v>1925</v>
      </c>
      <c r="AD1" s="27" t="s">
        <v>1926</v>
      </c>
      <c r="AE1" s="27" t="s">
        <v>1927</v>
      </c>
      <c r="AF1" s="27" t="s">
        <v>1928</v>
      </c>
      <c r="AG1" s="27" t="s">
        <v>1929</v>
      </c>
      <c r="AH1" s="27" t="s">
        <v>1930</v>
      </c>
      <c r="AI1" s="27" t="s">
        <v>1931</v>
      </c>
      <c r="AJ1" s="27" t="s">
        <v>1932</v>
      </c>
      <c r="AK1" s="27" t="s">
        <v>1933</v>
      </c>
      <c r="AL1" s="27" t="s">
        <v>1934</v>
      </c>
      <c r="AM1" s="27" t="s">
        <v>1935</v>
      </c>
      <c r="AN1" s="27" t="s">
        <v>1936</v>
      </c>
    </row>
    <row r="2" spans="1:40" x14ac:dyDescent="0.25">
      <c r="A2" s="28">
        <v>2158992</v>
      </c>
      <c r="B2" s="29">
        <v>58702</v>
      </c>
      <c r="C2" s="30" t="s">
        <v>1937</v>
      </c>
      <c r="D2" s="30" t="s">
        <v>1938</v>
      </c>
      <c r="E2" s="30" t="s">
        <v>1939</v>
      </c>
      <c r="F2" s="30" t="s">
        <v>1940</v>
      </c>
      <c r="G2" s="30" t="s">
        <v>1941</v>
      </c>
      <c r="H2" s="30" t="s">
        <v>1942</v>
      </c>
      <c r="I2" s="29">
        <v>58702</v>
      </c>
      <c r="J2" s="30" t="s">
        <v>1349</v>
      </c>
      <c r="K2" s="31">
        <v>43916</v>
      </c>
      <c r="L2" s="31">
        <v>43916</v>
      </c>
      <c r="M2" s="31">
        <v>43916</v>
      </c>
      <c r="N2" s="31">
        <v>44117</v>
      </c>
      <c r="O2" s="30" t="s">
        <v>1943</v>
      </c>
      <c r="P2" s="30" t="s">
        <v>1944</v>
      </c>
      <c r="Q2" s="30" t="s">
        <v>1945</v>
      </c>
      <c r="R2" s="30" t="s">
        <v>1946</v>
      </c>
      <c r="S2" s="29">
        <v>0</v>
      </c>
      <c r="T2" s="31">
        <v>44105</v>
      </c>
      <c r="U2" s="31">
        <v>44105</v>
      </c>
      <c r="V2" s="30" t="s">
        <v>1947</v>
      </c>
      <c r="W2" s="30" t="s">
        <v>1948</v>
      </c>
      <c r="X2" s="30" t="s">
        <v>1949</v>
      </c>
      <c r="Y2" s="28"/>
      <c r="Z2" s="28"/>
      <c r="AA2" s="30" t="s">
        <v>1949</v>
      </c>
      <c r="AB2" s="30" t="s">
        <v>1950</v>
      </c>
      <c r="AC2" s="29">
        <v>0</v>
      </c>
      <c r="AD2" s="28"/>
      <c r="AE2" s="29">
        <v>58702</v>
      </c>
      <c r="AF2" s="29">
        <v>0</v>
      </c>
      <c r="AG2" s="29">
        <v>0</v>
      </c>
      <c r="AH2" s="29">
        <v>0</v>
      </c>
      <c r="AI2" s="30" t="s">
        <v>1949</v>
      </c>
      <c r="AJ2" s="30" t="s">
        <v>1949</v>
      </c>
      <c r="AK2" s="30" t="s">
        <v>1951</v>
      </c>
      <c r="AL2" s="30" t="s">
        <v>1952</v>
      </c>
      <c r="AM2" s="29">
        <v>0</v>
      </c>
      <c r="AN2" s="30" t="s">
        <v>1953</v>
      </c>
    </row>
    <row r="3" spans="1:40" x14ac:dyDescent="0.25">
      <c r="A3" s="28">
        <v>3250923</v>
      </c>
      <c r="B3" s="29">
        <v>20400</v>
      </c>
      <c r="C3" s="30" t="s">
        <v>1954</v>
      </c>
      <c r="D3" s="30" t="s">
        <v>1938</v>
      </c>
      <c r="E3" s="30" t="s">
        <v>1939</v>
      </c>
      <c r="F3" s="30" t="s">
        <v>1940</v>
      </c>
      <c r="G3" s="30" t="s">
        <v>1941</v>
      </c>
      <c r="H3" s="30" t="s">
        <v>1955</v>
      </c>
      <c r="I3" s="29">
        <v>20400</v>
      </c>
      <c r="J3" s="30" t="s">
        <v>1349</v>
      </c>
      <c r="K3" s="31">
        <v>43535</v>
      </c>
      <c r="L3" s="31">
        <v>43535</v>
      </c>
      <c r="M3" s="31">
        <v>43535</v>
      </c>
      <c r="N3" s="28"/>
      <c r="O3" s="30" t="s">
        <v>1956</v>
      </c>
      <c r="P3" s="30" t="s">
        <v>1957</v>
      </c>
      <c r="Q3" s="30" t="s">
        <v>1958</v>
      </c>
      <c r="R3" s="30" t="s">
        <v>1946</v>
      </c>
      <c r="S3" s="29">
        <v>0</v>
      </c>
      <c r="T3" s="31">
        <v>44655</v>
      </c>
      <c r="U3" s="31">
        <v>44655</v>
      </c>
      <c r="V3" s="30" t="s">
        <v>1959</v>
      </c>
      <c r="W3" s="30" t="s">
        <v>1948</v>
      </c>
      <c r="X3" s="30" t="s">
        <v>1949</v>
      </c>
      <c r="Y3" s="28"/>
      <c r="Z3" s="28"/>
      <c r="AA3" s="30" t="s">
        <v>1949</v>
      </c>
      <c r="AB3" s="30" t="s">
        <v>1960</v>
      </c>
      <c r="AC3" s="29">
        <v>0</v>
      </c>
      <c r="AD3" s="28"/>
      <c r="AE3" s="29">
        <v>20400</v>
      </c>
      <c r="AF3" s="29">
        <v>0</v>
      </c>
      <c r="AG3" s="29">
        <v>0</v>
      </c>
      <c r="AH3" s="29">
        <v>0</v>
      </c>
      <c r="AI3" s="30" t="s">
        <v>1949</v>
      </c>
      <c r="AJ3" s="30" t="s">
        <v>1948</v>
      </c>
      <c r="AK3" s="30" t="s">
        <v>1951</v>
      </c>
      <c r="AL3" s="30" t="s">
        <v>1961</v>
      </c>
      <c r="AM3" s="29">
        <v>0</v>
      </c>
      <c r="AN3" s="30" t="s">
        <v>1953</v>
      </c>
    </row>
    <row r="4" spans="1:40" x14ac:dyDescent="0.25">
      <c r="A4" s="28">
        <v>3276890</v>
      </c>
      <c r="B4" s="29">
        <v>241799</v>
      </c>
      <c r="C4" s="30" t="s">
        <v>1962</v>
      </c>
      <c r="D4" s="30" t="s">
        <v>1938</v>
      </c>
      <c r="E4" s="30" t="s">
        <v>1939</v>
      </c>
      <c r="F4" s="30" t="s">
        <v>1940</v>
      </c>
      <c r="G4" s="30" t="s">
        <v>1941</v>
      </c>
      <c r="H4" s="30" t="s">
        <v>1963</v>
      </c>
      <c r="I4" s="29">
        <v>241799</v>
      </c>
      <c r="J4" s="30" t="s">
        <v>1349</v>
      </c>
      <c r="K4" s="31">
        <v>43770</v>
      </c>
      <c r="L4" s="31">
        <v>43770</v>
      </c>
      <c r="M4" s="31">
        <v>43770</v>
      </c>
      <c r="N4" s="28"/>
      <c r="O4" s="30" t="s">
        <v>1964</v>
      </c>
      <c r="P4" s="30" t="s">
        <v>1965</v>
      </c>
      <c r="Q4" s="30" t="s">
        <v>1966</v>
      </c>
      <c r="R4" s="30" t="s">
        <v>1946</v>
      </c>
      <c r="S4" s="29">
        <v>0</v>
      </c>
      <c r="T4" s="31">
        <v>44747</v>
      </c>
      <c r="U4" s="31">
        <v>44747</v>
      </c>
      <c r="V4" s="30" t="s">
        <v>1967</v>
      </c>
      <c r="W4" s="30" t="s">
        <v>1949</v>
      </c>
      <c r="X4" s="30" t="s">
        <v>1949</v>
      </c>
      <c r="Y4" s="28"/>
      <c r="Z4" s="28"/>
      <c r="AA4" s="30" t="s">
        <v>1949</v>
      </c>
      <c r="AB4" s="30" t="s">
        <v>1968</v>
      </c>
      <c r="AC4" s="29">
        <v>0</v>
      </c>
      <c r="AD4" s="28"/>
      <c r="AE4" s="29">
        <v>0</v>
      </c>
      <c r="AF4" s="29">
        <v>0</v>
      </c>
      <c r="AG4" s="29">
        <v>0</v>
      </c>
      <c r="AH4" s="29">
        <v>0</v>
      </c>
      <c r="AI4" s="30" t="s">
        <v>1949</v>
      </c>
      <c r="AJ4" s="30" t="s">
        <v>1949</v>
      </c>
      <c r="AK4" s="30" t="s">
        <v>1946</v>
      </c>
      <c r="AL4" s="30" t="s">
        <v>1969</v>
      </c>
      <c r="AM4" s="29">
        <v>0</v>
      </c>
      <c r="AN4" s="30" t="s">
        <v>1953</v>
      </c>
    </row>
    <row r="5" spans="1:40" x14ac:dyDescent="0.25">
      <c r="A5" s="28">
        <v>3277159</v>
      </c>
      <c r="B5" s="29">
        <v>55202</v>
      </c>
      <c r="C5" s="30" t="s">
        <v>1970</v>
      </c>
      <c r="D5" s="30" t="s">
        <v>1938</v>
      </c>
      <c r="E5" s="30" t="s">
        <v>1939</v>
      </c>
      <c r="F5" s="30" t="s">
        <v>1940</v>
      </c>
      <c r="G5" s="30" t="s">
        <v>1941</v>
      </c>
      <c r="H5" s="30" t="s">
        <v>1971</v>
      </c>
      <c r="I5" s="29">
        <v>55202</v>
      </c>
      <c r="J5" s="30" t="s">
        <v>1349</v>
      </c>
      <c r="K5" s="31">
        <v>43773</v>
      </c>
      <c r="L5" s="31">
        <v>43773</v>
      </c>
      <c r="M5" s="31">
        <v>43773</v>
      </c>
      <c r="N5" s="28"/>
      <c r="O5" s="30" t="s">
        <v>1964</v>
      </c>
      <c r="P5" s="30" t="s">
        <v>1965</v>
      </c>
      <c r="Q5" s="30" t="s">
        <v>1966</v>
      </c>
      <c r="R5" s="30" t="s">
        <v>1946</v>
      </c>
      <c r="S5" s="29">
        <v>0</v>
      </c>
      <c r="T5" s="31">
        <v>44747</v>
      </c>
      <c r="U5" s="31">
        <v>44747</v>
      </c>
      <c r="V5" s="30" t="s">
        <v>1967</v>
      </c>
      <c r="W5" s="30" t="s">
        <v>1949</v>
      </c>
      <c r="X5" s="30" t="s">
        <v>1949</v>
      </c>
      <c r="Y5" s="28"/>
      <c r="Z5" s="28"/>
      <c r="AA5" s="30" t="s">
        <v>1949</v>
      </c>
      <c r="AB5" s="30" t="s">
        <v>1972</v>
      </c>
      <c r="AC5" s="29">
        <v>0</v>
      </c>
      <c r="AD5" s="28"/>
      <c r="AE5" s="29">
        <v>0</v>
      </c>
      <c r="AF5" s="29">
        <v>0</v>
      </c>
      <c r="AG5" s="29">
        <v>0</v>
      </c>
      <c r="AH5" s="29">
        <v>0</v>
      </c>
      <c r="AI5" s="30" t="s">
        <v>1949</v>
      </c>
      <c r="AJ5" s="30" t="s">
        <v>1949</v>
      </c>
      <c r="AK5" s="30" t="s">
        <v>1946</v>
      </c>
      <c r="AL5" s="30" t="s">
        <v>1973</v>
      </c>
      <c r="AM5" s="29">
        <v>0</v>
      </c>
      <c r="AN5" s="30" t="s">
        <v>1953</v>
      </c>
    </row>
    <row r="6" spans="1:40" x14ac:dyDescent="0.25">
      <c r="A6" s="28">
        <v>3277463</v>
      </c>
      <c r="B6" s="29">
        <v>30600</v>
      </c>
      <c r="C6" s="30" t="s">
        <v>1974</v>
      </c>
      <c r="D6" s="30" t="s">
        <v>1938</v>
      </c>
      <c r="E6" s="30" t="s">
        <v>1939</v>
      </c>
      <c r="F6" s="30" t="s">
        <v>1940</v>
      </c>
      <c r="G6" s="30" t="s">
        <v>1941</v>
      </c>
      <c r="H6" s="30" t="s">
        <v>1975</v>
      </c>
      <c r="I6" s="29">
        <v>30600</v>
      </c>
      <c r="J6" s="30" t="s">
        <v>1349</v>
      </c>
      <c r="K6" s="31">
        <v>43775</v>
      </c>
      <c r="L6" s="31">
        <v>43775</v>
      </c>
      <c r="M6" s="31">
        <v>43775</v>
      </c>
      <c r="N6" s="28"/>
      <c r="O6" s="30" t="s">
        <v>1964</v>
      </c>
      <c r="P6" s="30" t="s">
        <v>1965</v>
      </c>
      <c r="Q6" s="30" t="s">
        <v>1966</v>
      </c>
      <c r="R6" s="30" t="s">
        <v>1946</v>
      </c>
      <c r="S6" s="29">
        <v>0</v>
      </c>
      <c r="T6" s="31">
        <v>44747</v>
      </c>
      <c r="U6" s="31">
        <v>44747</v>
      </c>
      <c r="V6" s="30" t="s">
        <v>1967</v>
      </c>
      <c r="W6" s="30" t="s">
        <v>1949</v>
      </c>
      <c r="X6" s="30" t="s">
        <v>1949</v>
      </c>
      <c r="Y6" s="28"/>
      <c r="Z6" s="28"/>
      <c r="AA6" s="30" t="s">
        <v>1949</v>
      </c>
      <c r="AB6" s="30" t="s">
        <v>1976</v>
      </c>
      <c r="AC6" s="29">
        <v>0</v>
      </c>
      <c r="AD6" s="28"/>
      <c r="AE6" s="29">
        <v>0</v>
      </c>
      <c r="AF6" s="29">
        <v>0</v>
      </c>
      <c r="AG6" s="29">
        <v>0</v>
      </c>
      <c r="AH6" s="29">
        <v>0</v>
      </c>
      <c r="AI6" s="30" t="s">
        <v>1949</v>
      </c>
      <c r="AJ6" s="30" t="s">
        <v>1949</v>
      </c>
      <c r="AK6" s="30" t="s">
        <v>1946</v>
      </c>
      <c r="AL6" s="30" t="s">
        <v>1977</v>
      </c>
      <c r="AM6" s="29">
        <v>0</v>
      </c>
      <c r="AN6" s="30" t="s">
        <v>1953</v>
      </c>
    </row>
    <row r="7" spans="1:40" x14ac:dyDescent="0.25">
      <c r="A7" s="28">
        <v>3277563</v>
      </c>
      <c r="B7" s="29">
        <v>55202</v>
      </c>
      <c r="C7" s="30" t="s">
        <v>1954</v>
      </c>
      <c r="D7" s="30" t="s">
        <v>1938</v>
      </c>
      <c r="E7" s="30" t="s">
        <v>1939</v>
      </c>
      <c r="F7" s="30" t="s">
        <v>1940</v>
      </c>
      <c r="G7" s="30" t="s">
        <v>1941</v>
      </c>
      <c r="H7" s="30" t="s">
        <v>1978</v>
      </c>
      <c r="I7" s="29">
        <v>55202</v>
      </c>
      <c r="J7" s="30" t="s">
        <v>1349</v>
      </c>
      <c r="K7" s="31">
        <v>43776</v>
      </c>
      <c r="L7" s="31">
        <v>43776</v>
      </c>
      <c r="M7" s="31">
        <v>43776</v>
      </c>
      <c r="N7" s="28"/>
      <c r="O7" s="30" t="s">
        <v>1964</v>
      </c>
      <c r="P7" s="30" t="s">
        <v>1965</v>
      </c>
      <c r="Q7" s="30" t="s">
        <v>1966</v>
      </c>
      <c r="R7" s="30" t="s">
        <v>1946</v>
      </c>
      <c r="S7" s="29">
        <v>0</v>
      </c>
      <c r="T7" s="31">
        <v>44747</v>
      </c>
      <c r="U7" s="31">
        <v>44747</v>
      </c>
      <c r="V7" s="30" t="s">
        <v>1967</v>
      </c>
      <c r="W7" s="30" t="s">
        <v>1949</v>
      </c>
      <c r="X7" s="30" t="s">
        <v>1949</v>
      </c>
      <c r="Y7" s="28"/>
      <c r="Z7" s="28"/>
      <c r="AA7" s="30" t="s">
        <v>1949</v>
      </c>
      <c r="AB7" s="30" t="s">
        <v>1979</v>
      </c>
      <c r="AC7" s="29">
        <v>0</v>
      </c>
      <c r="AD7" s="28"/>
      <c r="AE7" s="29">
        <v>0</v>
      </c>
      <c r="AF7" s="29">
        <v>0</v>
      </c>
      <c r="AG7" s="29">
        <v>0</v>
      </c>
      <c r="AH7" s="29">
        <v>0</v>
      </c>
      <c r="AI7" s="30" t="s">
        <v>1949</v>
      </c>
      <c r="AJ7" s="30" t="s">
        <v>1949</v>
      </c>
      <c r="AK7" s="30" t="s">
        <v>1946</v>
      </c>
      <c r="AL7" s="30" t="s">
        <v>1980</v>
      </c>
      <c r="AM7" s="29">
        <v>0</v>
      </c>
      <c r="AN7" s="30" t="s">
        <v>1953</v>
      </c>
    </row>
    <row r="8" spans="1:40" x14ac:dyDescent="0.25">
      <c r="A8" s="28">
        <v>3278080</v>
      </c>
      <c r="B8" s="29">
        <v>248251</v>
      </c>
      <c r="C8" s="30" t="s">
        <v>1954</v>
      </c>
      <c r="D8" s="30" t="s">
        <v>1938</v>
      </c>
      <c r="E8" s="30" t="s">
        <v>1939</v>
      </c>
      <c r="F8" s="30" t="s">
        <v>1940</v>
      </c>
      <c r="G8" s="30" t="s">
        <v>1941</v>
      </c>
      <c r="H8" s="30" t="s">
        <v>1981</v>
      </c>
      <c r="I8" s="29">
        <v>248251</v>
      </c>
      <c r="J8" s="30" t="s">
        <v>1349</v>
      </c>
      <c r="K8" s="31">
        <v>43781</v>
      </c>
      <c r="L8" s="31">
        <v>43781</v>
      </c>
      <c r="M8" s="31">
        <v>43781</v>
      </c>
      <c r="N8" s="28"/>
      <c r="O8" s="30" t="s">
        <v>1964</v>
      </c>
      <c r="P8" s="30" t="s">
        <v>1965</v>
      </c>
      <c r="Q8" s="30" t="s">
        <v>1966</v>
      </c>
      <c r="R8" s="30" t="s">
        <v>1946</v>
      </c>
      <c r="S8" s="29">
        <v>0</v>
      </c>
      <c r="T8" s="31">
        <v>44747</v>
      </c>
      <c r="U8" s="31">
        <v>44747</v>
      </c>
      <c r="V8" s="30" t="s">
        <v>1967</v>
      </c>
      <c r="W8" s="30" t="s">
        <v>1949</v>
      </c>
      <c r="X8" s="30" t="s">
        <v>1949</v>
      </c>
      <c r="Y8" s="28"/>
      <c r="Z8" s="28"/>
      <c r="AA8" s="30" t="s">
        <v>1949</v>
      </c>
      <c r="AB8" s="30" t="s">
        <v>1979</v>
      </c>
      <c r="AC8" s="29">
        <v>0</v>
      </c>
      <c r="AD8" s="28"/>
      <c r="AE8" s="29">
        <v>0</v>
      </c>
      <c r="AF8" s="29">
        <v>0</v>
      </c>
      <c r="AG8" s="29">
        <v>0</v>
      </c>
      <c r="AH8" s="29">
        <v>0</v>
      </c>
      <c r="AI8" s="30" t="s">
        <v>1949</v>
      </c>
      <c r="AJ8" s="30" t="s">
        <v>1949</v>
      </c>
      <c r="AK8" s="30" t="s">
        <v>1946</v>
      </c>
      <c r="AL8" s="30" t="s">
        <v>1982</v>
      </c>
      <c r="AM8" s="29">
        <v>0</v>
      </c>
      <c r="AN8" s="30" t="s">
        <v>1953</v>
      </c>
    </row>
    <row r="9" spans="1:40" x14ac:dyDescent="0.25">
      <c r="A9" s="28">
        <v>3278136</v>
      </c>
      <c r="B9" s="29">
        <v>33100</v>
      </c>
      <c r="C9" s="30" t="s">
        <v>1983</v>
      </c>
      <c r="D9" s="30" t="s">
        <v>1938</v>
      </c>
      <c r="E9" s="30" t="s">
        <v>1939</v>
      </c>
      <c r="F9" s="30" t="s">
        <v>1940</v>
      </c>
      <c r="G9" s="30" t="s">
        <v>1941</v>
      </c>
      <c r="H9" s="30" t="s">
        <v>1984</v>
      </c>
      <c r="I9" s="29">
        <v>33100</v>
      </c>
      <c r="J9" s="30" t="s">
        <v>1349</v>
      </c>
      <c r="K9" s="31">
        <v>43781</v>
      </c>
      <c r="L9" s="31">
        <v>43781</v>
      </c>
      <c r="M9" s="31">
        <v>43781</v>
      </c>
      <c r="N9" s="28"/>
      <c r="O9" s="30" t="s">
        <v>1985</v>
      </c>
      <c r="P9" s="30" t="s">
        <v>1986</v>
      </c>
      <c r="Q9" s="30" t="s">
        <v>1987</v>
      </c>
      <c r="R9" s="30" t="s">
        <v>1946</v>
      </c>
      <c r="S9" s="29">
        <v>0</v>
      </c>
      <c r="T9" s="31">
        <v>44747</v>
      </c>
      <c r="U9" s="31">
        <v>44747</v>
      </c>
      <c r="V9" s="30" t="s">
        <v>1959</v>
      </c>
      <c r="W9" s="30" t="s">
        <v>1948</v>
      </c>
      <c r="X9" s="30" t="s">
        <v>1949</v>
      </c>
      <c r="Y9" s="28"/>
      <c r="Z9" s="28"/>
      <c r="AA9" s="30" t="s">
        <v>1949</v>
      </c>
      <c r="AB9" s="30" t="s">
        <v>1988</v>
      </c>
      <c r="AC9" s="29">
        <v>3200</v>
      </c>
      <c r="AD9" s="30" t="s">
        <v>1989</v>
      </c>
      <c r="AE9" s="29">
        <v>33100</v>
      </c>
      <c r="AF9" s="29">
        <v>0</v>
      </c>
      <c r="AG9" s="29">
        <v>0</v>
      </c>
      <c r="AH9" s="29">
        <v>0</v>
      </c>
      <c r="AI9" s="30" t="s">
        <v>1949</v>
      </c>
      <c r="AJ9" s="30" t="s">
        <v>1949</v>
      </c>
      <c r="AK9" s="30" t="s">
        <v>1951</v>
      </c>
      <c r="AL9" s="30" t="s">
        <v>1990</v>
      </c>
      <c r="AM9" s="29">
        <v>0</v>
      </c>
      <c r="AN9" s="30" t="s">
        <v>1953</v>
      </c>
    </row>
    <row r="10" spans="1:40" x14ac:dyDescent="0.25">
      <c r="A10" s="28">
        <v>3278328</v>
      </c>
      <c r="B10" s="29">
        <v>362235</v>
      </c>
      <c r="C10" s="30" t="s">
        <v>1991</v>
      </c>
      <c r="D10" s="30" t="s">
        <v>1938</v>
      </c>
      <c r="E10" s="30" t="s">
        <v>1939</v>
      </c>
      <c r="F10" s="30" t="s">
        <v>1940</v>
      </c>
      <c r="G10" s="30" t="s">
        <v>1941</v>
      </c>
      <c r="H10" s="30" t="s">
        <v>1992</v>
      </c>
      <c r="I10" s="29">
        <v>362235</v>
      </c>
      <c r="J10" s="30" t="s">
        <v>1349</v>
      </c>
      <c r="K10" s="31">
        <v>43782</v>
      </c>
      <c r="L10" s="31">
        <v>43777</v>
      </c>
      <c r="M10" s="31">
        <v>43777</v>
      </c>
      <c r="N10" s="28"/>
      <c r="O10" s="30" t="s">
        <v>1993</v>
      </c>
      <c r="P10" s="30" t="s">
        <v>1994</v>
      </c>
      <c r="Q10" s="30" t="s">
        <v>1995</v>
      </c>
      <c r="R10" s="30" t="s">
        <v>1996</v>
      </c>
      <c r="S10" s="29">
        <v>0</v>
      </c>
      <c r="T10" s="31">
        <v>44747</v>
      </c>
      <c r="U10" s="31">
        <v>44747</v>
      </c>
      <c r="V10" s="30" t="s">
        <v>1947</v>
      </c>
      <c r="W10" s="30" t="s">
        <v>1948</v>
      </c>
      <c r="X10" s="30" t="s">
        <v>1949</v>
      </c>
      <c r="Y10" s="28"/>
      <c r="Z10" s="28"/>
      <c r="AA10" s="30" t="s">
        <v>1949</v>
      </c>
      <c r="AB10" s="30" t="s">
        <v>1997</v>
      </c>
      <c r="AC10" s="29">
        <v>0</v>
      </c>
      <c r="AD10" s="28"/>
      <c r="AE10" s="29">
        <v>362235</v>
      </c>
      <c r="AF10" s="29">
        <v>0</v>
      </c>
      <c r="AG10" s="29">
        <v>0</v>
      </c>
      <c r="AH10" s="29">
        <v>0</v>
      </c>
      <c r="AI10" s="30" t="s">
        <v>1949</v>
      </c>
      <c r="AJ10" s="30" t="s">
        <v>1949</v>
      </c>
      <c r="AK10" s="30" t="s">
        <v>1951</v>
      </c>
      <c r="AL10" s="30" t="s">
        <v>1998</v>
      </c>
      <c r="AM10" s="29">
        <v>0</v>
      </c>
      <c r="AN10" s="30" t="s">
        <v>1953</v>
      </c>
    </row>
    <row r="11" spans="1:40" x14ac:dyDescent="0.25">
      <c r="A11" s="28">
        <v>3278641</v>
      </c>
      <c r="B11" s="29">
        <v>54400</v>
      </c>
      <c r="C11" s="30" t="s">
        <v>1991</v>
      </c>
      <c r="D11" s="30" t="s">
        <v>1938</v>
      </c>
      <c r="E11" s="30" t="s">
        <v>1939</v>
      </c>
      <c r="F11" s="30" t="s">
        <v>1940</v>
      </c>
      <c r="G11" s="30" t="s">
        <v>1941</v>
      </c>
      <c r="H11" s="30" t="s">
        <v>1999</v>
      </c>
      <c r="I11" s="29">
        <v>54400</v>
      </c>
      <c r="J11" s="30" t="s">
        <v>1349</v>
      </c>
      <c r="K11" s="31">
        <v>43785</v>
      </c>
      <c r="L11" s="31">
        <v>43782</v>
      </c>
      <c r="M11" s="31">
        <v>43782</v>
      </c>
      <c r="N11" s="28"/>
      <c r="O11" s="30" t="s">
        <v>1993</v>
      </c>
      <c r="P11" s="30" t="s">
        <v>1994</v>
      </c>
      <c r="Q11" s="30" t="s">
        <v>1995</v>
      </c>
      <c r="R11" s="30" t="s">
        <v>2000</v>
      </c>
      <c r="S11" s="29">
        <v>0</v>
      </c>
      <c r="T11" s="31">
        <v>44747</v>
      </c>
      <c r="U11" s="31">
        <v>44747</v>
      </c>
      <c r="V11" s="30" t="s">
        <v>1947</v>
      </c>
      <c r="W11" s="30" t="s">
        <v>1948</v>
      </c>
      <c r="X11" s="30" t="s">
        <v>1949</v>
      </c>
      <c r="Y11" s="28"/>
      <c r="Z11" s="28"/>
      <c r="AA11" s="30" t="s">
        <v>1949</v>
      </c>
      <c r="AB11" s="30" t="s">
        <v>1997</v>
      </c>
      <c r="AC11" s="29">
        <v>0</v>
      </c>
      <c r="AD11" s="28"/>
      <c r="AE11" s="29">
        <v>54400</v>
      </c>
      <c r="AF11" s="29">
        <v>0</v>
      </c>
      <c r="AG11" s="29">
        <v>0</v>
      </c>
      <c r="AH11" s="29">
        <v>0</v>
      </c>
      <c r="AI11" s="30" t="s">
        <v>1949</v>
      </c>
      <c r="AJ11" s="30" t="s">
        <v>1949</v>
      </c>
      <c r="AK11" s="30" t="s">
        <v>1951</v>
      </c>
      <c r="AL11" s="30" t="s">
        <v>2001</v>
      </c>
      <c r="AM11" s="29">
        <v>0</v>
      </c>
      <c r="AN11" s="30" t="s">
        <v>1953</v>
      </c>
    </row>
    <row r="12" spans="1:40" x14ac:dyDescent="0.25">
      <c r="A12" s="28">
        <v>3278681</v>
      </c>
      <c r="B12" s="29">
        <v>99100</v>
      </c>
      <c r="C12" s="30" t="s">
        <v>2002</v>
      </c>
      <c r="D12" s="30" t="s">
        <v>1938</v>
      </c>
      <c r="E12" s="30" t="s">
        <v>1939</v>
      </c>
      <c r="F12" s="30" t="s">
        <v>1940</v>
      </c>
      <c r="G12" s="30" t="s">
        <v>1941</v>
      </c>
      <c r="H12" s="30" t="s">
        <v>2003</v>
      </c>
      <c r="I12" s="29">
        <v>99100</v>
      </c>
      <c r="J12" s="30" t="s">
        <v>1349</v>
      </c>
      <c r="K12" s="31">
        <v>43786</v>
      </c>
      <c r="L12" s="31">
        <v>43781</v>
      </c>
      <c r="M12" s="31">
        <v>43782</v>
      </c>
      <c r="N12" s="28"/>
      <c r="O12" s="30" t="s">
        <v>2004</v>
      </c>
      <c r="P12" s="30" t="s">
        <v>1965</v>
      </c>
      <c r="Q12" s="30" t="s">
        <v>1966</v>
      </c>
      <c r="R12" s="30" t="s">
        <v>2005</v>
      </c>
      <c r="S12" s="29">
        <v>0</v>
      </c>
      <c r="T12" s="31">
        <v>44747</v>
      </c>
      <c r="U12" s="31">
        <v>44747</v>
      </c>
      <c r="V12" s="30" t="s">
        <v>1947</v>
      </c>
      <c r="W12" s="30" t="s">
        <v>1948</v>
      </c>
      <c r="X12" s="30" t="s">
        <v>1949</v>
      </c>
      <c r="Y12" s="28"/>
      <c r="Z12" s="28"/>
      <c r="AA12" s="30" t="s">
        <v>1949</v>
      </c>
      <c r="AB12" s="30" t="s">
        <v>2006</v>
      </c>
      <c r="AC12" s="29">
        <v>0</v>
      </c>
      <c r="AD12" s="28"/>
      <c r="AE12" s="29">
        <v>99100</v>
      </c>
      <c r="AF12" s="29">
        <v>0</v>
      </c>
      <c r="AG12" s="29">
        <v>0</v>
      </c>
      <c r="AH12" s="29">
        <v>0</v>
      </c>
      <c r="AI12" s="30" t="s">
        <v>1949</v>
      </c>
      <c r="AJ12" s="30" t="s">
        <v>1949</v>
      </c>
      <c r="AK12" s="30" t="s">
        <v>1951</v>
      </c>
      <c r="AL12" s="30" t="s">
        <v>2007</v>
      </c>
      <c r="AM12" s="29">
        <v>0</v>
      </c>
      <c r="AN12" s="30" t="s">
        <v>1953</v>
      </c>
    </row>
    <row r="13" spans="1:40" x14ac:dyDescent="0.25">
      <c r="A13" s="28">
        <v>3278682</v>
      </c>
      <c r="B13" s="29">
        <v>303195</v>
      </c>
      <c r="C13" s="30" t="s">
        <v>1970</v>
      </c>
      <c r="D13" s="30" t="s">
        <v>1938</v>
      </c>
      <c r="E13" s="30" t="s">
        <v>1939</v>
      </c>
      <c r="F13" s="30" t="s">
        <v>1940</v>
      </c>
      <c r="G13" s="30" t="s">
        <v>1941</v>
      </c>
      <c r="H13" s="30" t="s">
        <v>2008</v>
      </c>
      <c r="I13" s="29">
        <v>303195</v>
      </c>
      <c r="J13" s="30" t="s">
        <v>1349</v>
      </c>
      <c r="K13" s="31">
        <v>43786</v>
      </c>
      <c r="L13" s="31">
        <v>43786</v>
      </c>
      <c r="M13" s="31">
        <v>43786</v>
      </c>
      <c r="N13" s="28"/>
      <c r="O13" s="30" t="s">
        <v>1964</v>
      </c>
      <c r="P13" s="30" t="s">
        <v>1965</v>
      </c>
      <c r="Q13" s="30" t="s">
        <v>1966</v>
      </c>
      <c r="R13" s="30" t="s">
        <v>1946</v>
      </c>
      <c r="S13" s="29">
        <v>0</v>
      </c>
      <c r="T13" s="31">
        <v>44747</v>
      </c>
      <c r="U13" s="31">
        <v>44747</v>
      </c>
      <c r="V13" s="30" t="s">
        <v>1967</v>
      </c>
      <c r="W13" s="30" t="s">
        <v>1949</v>
      </c>
      <c r="X13" s="30" t="s">
        <v>1949</v>
      </c>
      <c r="Y13" s="28"/>
      <c r="Z13" s="28"/>
      <c r="AA13" s="30" t="s">
        <v>1949</v>
      </c>
      <c r="AB13" s="30" t="s">
        <v>1972</v>
      </c>
      <c r="AC13" s="29">
        <v>0</v>
      </c>
      <c r="AD13" s="28"/>
      <c r="AE13" s="29">
        <v>0</v>
      </c>
      <c r="AF13" s="29">
        <v>0</v>
      </c>
      <c r="AG13" s="29">
        <v>0</v>
      </c>
      <c r="AH13" s="29">
        <v>0</v>
      </c>
      <c r="AI13" s="30" t="s">
        <v>1949</v>
      </c>
      <c r="AJ13" s="30" t="s">
        <v>1949</v>
      </c>
      <c r="AK13" s="30" t="s">
        <v>1946</v>
      </c>
      <c r="AL13" s="30" t="s">
        <v>2009</v>
      </c>
      <c r="AM13" s="29">
        <v>0</v>
      </c>
      <c r="AN13" s="30" t="s">
        <v>1953</v>
      </c>
    </row>
    <row r="14" spans="1:40" x14ac:dyDescent="0.25">
      <c r="A14" s="28">
        <v>3280092</v>
      </c>
      <c r="B14" s="29">
        <v>259785</v>
      </c>
      <c r="C14" s="30" t="s">
        <v>1937</v>
      </c>
      <c r="D14" s="30" t="s">
        <v>1938</v>
      </c>
      <c r="E14" s="30" t="s">
        <v>1939</v>
      </c>
      <c r="F14" s="30" t="s">
        <v>1940</v>
      </c>
      <c r="G14" s="30" t="s">
        <v>1941</v>
      </c>
      <c r="H14" s="30" t="s">
        <v>2010</v>
      </c>
      <c r="I14" s="29">
        <v>259785</v>
      </c>
      <c r="J14" s="30" t="s">
        <v>1349</v>
      </c>
      <c r="K14" s="31">
        <v>43795</v>
      </c>
      <c r="L14" s="31">
        <v>43755</v>
      </c>
      <c r="M14" s="31">
        <v>43755</v>
      </c>
      <c r="N14" s="28"/>
      <c r="O14" s="30" t="s">
        <v>2011</v>
      </c>
      <c r="P14" s="30" t="s">
        <v>1965</v>
      </c>
      <c r="Q14" s="30" t="s">
        <v>1966</v>
      </c>
      <c r="R14" s="30" t="s">
        <v>2012</v>
      </c>
      <c r="S14" s="29">
        <v>0</v>
      </c>
      <c r="T14" s="31">
        <v>44747</v>
      </c>
      <c r="U14" s="31">
        <v>44747</v>
      </c>
      <c r="V14" s="30" t="s">
        <v>1947</v>
      </c>
      <c r="W14" s="30" t="s">
        <v>1948</v>
      </c>
      <c r="X14" s="30" t="s">
        <v>1949</v>
      </c>
      <c r="Y14" s="28"/>
      <c r="Z14" s="28"/>
      <c r="AA14" s="30" t="s">
        <v>1949</v>
      </c>
      <c r="AB14" s="30" t="s">
        <v>2013</v>
      </c>
      <c r="AC14" s="29">
        <v>0</v>
      </c>
      <c r="AD14" s="28"/>
      <c r="AE14" s="29">
        <v>259785</v>
      </c>
      <c r="AF14" s="29">
        <v>0</v>
      </c>
      <c r="AG14" s="29">
        <v>0</v>
      </c>
      <c r="AH14" s="29">
        <v>0</v>
      </c>
      <c r="AI14" s="30" t="s">
        <v>1949</v>
      </c>
      <c r="AJ14" s="30" t="s">
        <v>1949</v>
      </c>
      <c r="AK14" s="30" t="s">
        <v>1951</v>
      </c>
      <c r="AL14" s="30" t="s">
        <v>2014</v>
      </c>
      <c r="AM14" s="29">
        <v>0</v>
      </c>
      <c r="AN14" s="30" t="s">
        <v>1953</v>
      </c>
    </row>
    <row r="15" spans="1:40" x14ac:dyDescent="0.25">
      <c r="A15" s="28">
        <v>3280098</v>
      </c>
      <c r="B15" s="29">
        <v>55202</v>
      </c>
      <c r="C15" s="30" t="s">
        <v>2015</v>
      </c>
      <c r="D15" s="30" t="s">
        <v>1938</v>
      </c>
      <c r="E15" s="30" t="s">
        <v>1939</v>
      </c>
      <c r="F15" s="30" t="s">
        <v>1940</v>
      </c>
      <c r="G15" s="30" t="s">
        <v>1941</v>
      </c>
      <c r="H15" s="30" t="s">
        <v>2016</v>
      </c>
      <c r="I15" s="29">
        <v>55202</v>
      </c>
      <c r="J15" s="30" t="s">
        <v>1349</v>
      </c>
      <c r="K15" s="31">
        <v>43795</v>
      </c>
      <c r="L15" s="31">
        <v>43795</v>
      </c>
      <c r="M15" s="31">
        <v>43795</v>
      </c>
      <c r="N15" s="28"/>
      <c r="O15" s="30" t="s">
        <v>1964</v>
      </c>
      <c r="P15" s="30" t="s">
        <v>1965</v>
      </c>
      <c r="Q15" s="30" t="s">
        <v>1966</v>
      </c>
      <c r="R15" s="30" t="s">
        <v>1946</v>
      </c>
      <c r="S15" s="29">
        <v>0</v>
      </c>
      <c r="T15" s="31">
        <v>44747</v>
      </c>
      <c r="U15" s="31">
        <v>44747</v>
      </c>
      <c r="V15" s="30" t="s">
        <v>1967</v>
      </c>
      <c r="W15" s="30" t="s">
        <v>1949</v>
      </c>
      <c r="X15" s="30" t="s">
        <v>1949</v>
      </c>
      <c r="Y15" s="28"/>
      <c r="Z15" s="28"/>
      <c r="AA15" s="30" t="s">
        <v>1949</v>
      </c>
      <c r="AB15" s="30" t="s">
        <v>2017</v>
      </c>
      <c r="AC15" s="29">
        <v>0</v>
      </c>
      <c r="AD15" s="28"/>
      <c r="AE15" s="29">
        <v>0</v>
      </c>
      <c r="AF15" s="29">
        <v>0</v>
      </c>
      <c r="AG15" s="29">
        <v>0</v>
      </c>
      <c r="AH15" s="29">
        <v>0</v>
      </c>
      <c r="AI15" s="30" t="s">
        <v>1949</v>
      </c>
      <c r="AJ15" s="30" t="s">
        <v>1949</v>
      </c>
      <c r="AK15" s="30" t="s">
        <v>1946</v>
      </c>
      <c r="AL15" s="30" t="s">
        <v>2018</v>
      </c>
      <c r="AM15" s="29">
        <v>0</v>
      </c>
      <c r="AN15" s="30" t="s">
        <v>1953</v>
      </c>
    </row>
    <row r="16" spans="1:40" x14ac:dyDescent="0.25">
      <c r="A16" s="28">
        <v>3280595</v>
      </c>
      <c r="B16" s="29">
        <v>57420</v>
      </c>
      <c r="C16" s="30" t="s">
        <v>1937</v>
      </c>
      <c r="D16" s="30" t="s">
        <v>1938</v>
      </c>
      <c r="E16" s="30" t="s">
        <v>1939</v>
      </c>
      <c r="F16" s="30" t="s">
        <v>1940</v>
      </c>
      <c r="G16" s="30" t="s">
        <v>1941</v>
      </c>
      <c r="H16" s="30" t="s">
        <v>2019</v>
      </c>
      <c r="I16" s="29">
        <v>57420</v>
      </c>
      <c r="J16" s="30" t="s">
        <v>1349</v>
      </c>
      <c r="K16" s="31">
        <v>43799</v>
      </c>
      <c r="L16" s="31">
        <v>43797</v>
      </c>
      <c r="M16" s="31">
        <v>43797</v>
      </c>
      <c r="N16" s="28"/>
      <c r="O16" s="30" t="s">
        <v>2020</v>
      </c>
      <c r="P16" s="30" t="s">
        <v>2021</v>
      </c>
      <c r="Q16" s="30" t="s">
        <v>2022</v>
      </c>
      <c r="R16" s="30" t="s">
        <v>2023</v>
      </c>
      <c r="S16" s="29">
        <v>0</v>
      </c>
      <c r="T16" s="31">
        <v>44747</v>
      </c>
      <c r="U16" s="31">
        <v>44747</v>
      </c>
      <c r="V16" s="30" t="s">
        <v>1947</v>
      </c>
      <c r="W16" s="30" t="s">
        <v>1948</v>
      </c>
      <c r="X16" s="30" t="s">
        <v>1949</v>
      </c>
      <c r="Y16" s="28"/>
      <c r="Z16" s="28"/>
      <c r="AA16" s="30" t="s">
        <v>1949</v>
      </c>
      <c r="AB16" s="30" t="s">
        <v>2013</v>
      </c>
      <c r="AC16" s="29">
        <v>0</v>
      </c>
      <c r="AD16" s="28"/>
      <c r="AE16" s="29">
        <v>57420</v>
      </c>
      <c r="AF16" s="29">
        <v>0</v>
      </c>
      <c r="AG16" s="29">
        <v>0</v>
      </c>
      <c r="AH16" s="29">
        <v>0</v>
      </c>
      <c r="AI16" s="30" t="s">
        <v>1949</v>
      </c>
      <c r="AJ16" s="30" t="s">
        <v>1949</v>
      </c>
      <c r="AK16" s="30" t="s">
        <v>1951</v>
      </c>
      <c r="AL16" s="30" t="s">
        <v>2024</v>
      </c>
      <c r="AM16" s="29">
        <v>0</v>
      </c>
      <c r="AN16" s="30" t="s">
        <v>1953</v>
      </c>
    </row>
    <row r="17" spans="1:40" x14ac:dyDescent="0.25">
      <c r="A17" s="28">
        <v>3280641</v>
      </c>
      <c r="B17" s="29">
        <v>299272</v>
      </c>
      <c r="C17" s="30" t="s">
        <v>1954</v>
      </c>
      <c r="D17" s="30" t="s">
        <v>1938</v>
      </c>
      <c r="E17" s="30" t="s">
        <v>1939</v>
      </c>
      <c r="F17" s="30" t="s">
        <v>1940</v>
      </c>
      <c r="G17" s="30" t="s">
        <v>1941</v>
      </c>
      <c r="H17" s="30" t="s">
        <v>2025</v>
      </c>
      <c r="I17" s="29">
        <v>299272</v>
      </c>
      <c r="J17" s="30" t="s">
        <v>1349</v>
      </c>
      <c r="K17" s="31">
        <v>43799</v>
      </c>
      <c r="L17" s="31">
        <v>43798</v>
      </c>
      <c r="M17" s="31">
        <v>43798</v>
      </c>
      <c r="N17" s="28"/>
      <c r="O17" s="30" t="s">
        <v>2026</v>
      </c>
      <c r="P17" s="30" t="s">
        <v>2027</v>
      </c>
      <c r="Q17" s="30" t="s">
        <v>2028</v>
      </c>
      <c r="R17" s="30" t="s">
        <v>2029</v>
      </c>
      <c r="S17" s="29">
        <v>0</v>
      </c>
      <c r="T17" s="31">
        <v>44747</v>
      </c>
      <c r="U17" s="31">
        <v>44747</v>
      </c>
      <c r="V17" s="30" t="s">
        <v>1947</v>
      </c>
      <c r="W17" s="30" t="s">
        <v>1948</v>
      </c>
      <c r="X17" s="30" t="s">
        <v>1949</v>
      </c>
      <c r="Y17" s="28"/>
      <c r="Z17" s="28"/>
      <c r="AA17" s="30" t="s">
        <v>1949</v>
      </c>
      <c r="AB17" s="30" t="s">
        <v>2030</v>
      </c>
      <c r="AC17" s="29">
        <v>0</v>
      </c>
      <c r="AD17" s="28"/>
      <c r="AE17" s="29">
        <v>299272</v>
      </c>
      <c r="AF17" s="29">
        <v>0</v>
      </c>
      <c r="AG17" s="29">
        <v>0</v>
      </c>
      <c r="AH17" s="29">
        <v>0</v>
      </c>
      <c r="AI17" s="30" t="s">
        <v>1949</v>
      </c>
      <c r="AJ17" s="30" t="s">
        <v>1949</v>
      </c>
      <c r="AK17" s="30" t="s">
        <v>1951</v>
      </c>
      <c r="AL17" s="30" t="s">
        <v>2031</v>
      </c>
      <c r="AM17" s="29">
        <v>0</v>
      </c>
      <c r="AN17" s="30" t="s">
        <v>1953</v>
      </c>
    </row>
    <row r="18" spans="1:40" x14ac:dyDescent="0.25">
      <c r="A18" s="28">
        <v>3287095</v>
      </c>
      <c r="B18" s="29">
        <v>59579</v>
      </c>
      <c r="C18" s="30" t="s">
        <v>1937</v>
      </c>
      <c r="D18" s="30" t="s">
        <v>1938</v>
      </c>
      <c r="E18" s="30" t="s">
        <v>1939</v>
      </c>
      <c r="F18" s="30" t="s">
        <v>1940</v>
      </c>
      <c r="G18" s="30" t="s">
        <v>1941</v>
      </c>
      <c r="H18" s="30" t="s">
        <v>2032</v>
      </c>
      <c r="I18" s="29">
        <v>59579</v>
      </c>
      <c r="J18" s="30" t="s">
        <v>1349</v>
      </c>
      <c r="K18" s="31">
        <v>43860</v>
      </c>
      <c r="L18" s="31">
        <v>43844</v>
      </c>
      <c r="M18" s="31">
        <v>43844</v>
      </c>
      <c r="N18" s="28"/>
      <c r="O18" s="30" t="s">
        <v>2033</v>
      </c>
      <c r="P18" s="30" t="s">
        <v>2034</v>
      </c>
      <c r="Q18" s="30" t="s">
        <v>2035</v>
      </c>
      <c r="R18" s="30" t="s">
        <v>1946</v>
      </c>
      <c r="S18" s="29">
        <v>0</v>
      </c>
      <c r="T18" s="31">
        <v>44106</v>
      </c>
      <c r="U18" s="31">
        <v>44106</v>
      </c>
      <c r="V18" s="30" t="s">
        <v>1947</v>
      </c>
      <c r="W18" s="30" t="s">
        <v>1948</v>
      </c>
      <c r="X18" s="30" t="s">
        <v>1949</v>
      </c>
      <c r="Y18" s="28"/>
      <c r="Z18" s="28"/>
      <c r="AA18" s="30" t="s">
        <v>1949</v>
      </c>
      <c r="AB18" s="30" t="s">
        <v>2036</v>
      </c>
      <c r="AC18" s="29">
        <v>0</v>
      </c>
      <c r="AD18" s="28"/>
      <c r="AE18" s="29">
        <v>59579</v>
      </c>
      <c r="AF18" s="29">
        <v>0</v>
      </c>
      <c r="AG18" s="29">
        <v>0</v>
      </c>
      <c r="AH18" s="29">
        <v>0</v>
      </c>
      <c r="AI18" s="30" t="s">
        <v>1949</v>
      </c>
      <c r="AJ18" s="30" t="s">
        <v>1949</v>
      </c>
      <c r="AK18" s="30" t="s">
        <v>1951</v>
      </c>
      <c r="AL18" s="30" t="s">
        <v>2037</v>
      </c>
      <c r="AM18" s="29">
        <v>0</v>
      </c>
      <c r="AN18" s="30" t="s">
        <v>1953</v>
      </c>
    </row>
    <row r="19" spans="1:40" x14ac:dyDescent="0.25">
      <c r="A19" s="28">
        <v>3293142</v>
      </c>
      <c r="B19" s="29">
        <v>58402</v>
      </c>
      <c r="C19" s="30" t="s">
        <v>2015</v>
      </c>
      <c r="D19" s="30" t="s">
        <v>1938</v>
      </c>
      <c r="E19" s="30" t="s">
        <v>1939</v>
      </c>
      <c r="F19" s="30" t="s">
        <v>1940</v>
      </c>
      <c r="G19" s="30" t="s">
        <v>1941</v>
      </c>
      <c r="H19" s="30" t="s">
        <v>2038</v>
      </c>
      <c r="I19" s="29">
        <v>58402</v>
      </c>
      <c r="J19" s="30" t="s">
        <v>1349</v>
      </c>
      <c r="K19" s="31">
        <v>43908</v>
      </c>
      <c r="L19" s="31">
        <v>43892</v>
      </c>
      <c r="M19" s="31">
        <v>43892</v>
      </c>
      <c r="N19" s="28"/>
      <c r="O19" s="30" t="s">
        <v>2039</v>
      </c>
      <c r="P19" s="30" t="s">
        <v>2040</v>
      </c>
      <c r="Q19" s="30" t="s">
        <v>2041</v>
      </c>
      <c r="R19" s="30" t="s">
        <v>1946</v>
      </c>
      <c r="S19" s="29">
        <v>0</v>
      </c>
      <c r="T19" s="31">
        <v>44717</v>
      </c>
      <c r="U19" s="31">
        <v>44717</v>
      </c>
      <c r="V19" s="30" t="s">
        <v>1947</v>
      </c>
      <c r="W19" s="30" t="s">
        <v>1948</v>
      </c>
      <c r="X19" s="30" t="s">
        <v>1949</v>
      </c>
      <c r="Y19" s="28"/>
      <c r="Z19" s="28"/>
      <c r="AA19" s="30" t="s">
        <v>1949</v>
      </c>
      <c r="AB19" s="30" t="s">
        <v>2042</v>
      </c>
      <c r="AC19" s="29">
        <v>0</v>
      </c>
      <c r="AD19" s="28"/>
      <c r="AE19" s="29">
        <v>58402</v>
      </c>
      <c r="AF19" s="29">
        <v>0</v>
      </c>
      <c r="AG19" s="29">
        <v>0</v>
      </c>
      <c r="AH19" s="29">
        <v>0</v>
      </c>
      <c r="AI19" s="30" t="s">
        <v>1949</v>
      </c>
      <c r="AJ19" s="30" t="s">
        <v>1949</v>
      </c>
      <c r="AK19" s="30" t="s">
        <v>1951</v>
      </c>
      <c r="AL19" s="30" t="s">
        <v>2043</v>
      </c>
      <c r="AM19" s="29">
        <v>0</v>
      </c>
      <c r="AN19" s="30" t="s">
        <v>1953</v>
      </c>
    </row>
    <row r="20" spans="1:40" x14ac:dyDescent="0.25">
      <c r="A20" s="28">
        <v>3295352</v>
      </c>
      <c r="B20" s="29">
        <v>57600</v>
      </c>
      <c r="C20" s="30" t="s">
        <v>1954</v>
      </c>
      <c r="D20" s="30" t="s">
        <v>1938</v>
      </c>
      <c r="E20" s="30" t="s">
        <v>1939</v>
      </c>
      <c r="F20" s="30" t="s">
        <v>1940</v>
      </c>
      <c r="G20" s="30" t="s">
        <v>1941</v>
      </c>
      <c r="H20" s="30" t="s">
        <v>2044</v>
      </c>
      <c r="I20" s="29">
        <v>57600</v>
      </c>
      <c r="J20" s="30" t="s">
        <v>1349</v>
      </c>
      <c r="K20" s="31">
        <v>43943</v>
      </c>
      <c r="L20" s="31">
        <v>43941</v>
      </c>
      <c r="M20" s="31">
        <v>43941</v>
      </c>
      <c r="N20" s="28"/>
      <c r="O20" s="30" t="s">
        <v>2045</v>
      </c>
      <c r="P20" s="30" t="s">
        <v>2046</v>
      </c>
      <c r="Q20" s="30" t="s">
        <v>2047</v>
      </c>
      <c r="R20" s="30" t="s">
        <v>2048</v>
      </c>
      <c r="S20" s="29">
        <v>0</v>
      </c>
      <c r="T20" s="31">
        <v>44717</v>
      </c>
      <c r="U20" s="31">
        <v>44717</v>
      </c>
      <c r="V20" s="30" t="s">
        <v>1947</v>
      </c>
      <c r="W20" s="30" t="s">
        <v>1948</v>
      </c>
      <c r="X20" s="30" t="s">
        <v>1949</v>
      </c>
      <c r="Y20" s="28"/>
      <c r="Z20" s="28"/>
      <c r="AA20" s="30" t="s">
        <v>1949</v>
      </c>
      <c r="AB20" s="30" t="s">
        <v>2049</v>
      </c>
      <c r="AC20" s="29">
        <v>0</v>
      </c>
      <c r="AD20" s="28"/>
      <c r="AE20" s="29">
        <v>57600</v>
      </c>
      <c r="AF20" s="29">
        <v>0</v>
      </c>
      <c r="AG20" s="29">
        <v>0</v>
      </c>
      <c r="AH20" s="29">
        <v>0</v>
      </c>
      <c r="AI20" s="30" t="s">
        <v>1949</v>
      </c>
      <c r="AJ20" s="30" t="s">
        <v>1949</v>
      </c>
      <c r="AK20" s="30" t="s">
        <v>1951</v>
      </c>
      <c r="AL20" s="30" t="s">
        <v>2050</v>
      </c>
      <c r="AM20" s="29">
        <v>0</v>
      </c>
      <c r="AN20" s="30" t="s">
        <v>1953</v>
      </c>
    </row>
    <row r="21" spans="1:40" x14ac:dyDescent="0.25">
      <c r="A21" s="28">
        <v>369242</v>
      </c>
      <c r="B21" s="29">
        <v>194953</v>
      </c>
      <c r="C21" s="30" t="s">
        <v>2051</v>
      </c>
      <c r="D21" s="30" t="s">
        <v>1938</v>
      </c>
      <c r="E21" s="30" t="s">
        <v>1939</v>
      </c>
      <c r="F21" s="30" t="s">
        <v>1940</v>
      </c>
      <c r="G21" s="30" t="s">
        <v>1941</v>
      </c>
      <c r="H21" s="30" t="s">
        <v>2052</v>
      </c>
      <c r="I21" s="29">
        <v>194953</v>
      </c>
      <c r="J21" s="30" t="s">
        <v>1349</v>
      </c>
      <c r="K21" s="31">
        <v>43775</v>
      </c>
      <c r="L21" s="31">
        <v>43775</v>
      </c>
      <c r="M21" s="31">
        <v>43775</v>
      </c>
      <c r="N21" s="28"/>
      <c r="O21" s="30" t="s">
        <v>1964</v>
      </c>
      <c r="P21" s="30" t="s">
        <v>1965</v>
      </c>
      <c r="Q21" s="30" t="s">
        <v>1966</v>
      </c>
      <c r="R21" s="30" t="s">
        <v>1946</v>
      </c>
      <c r="S21" s="29">
        <v>0</v>
      </c>
      <c r="T21" s="31">
        <v>44747</v>
      </c>
      <c r="U21" s="31">
        <v>44747</v>
      </c>
      <c r="V21" s="30" t="s">
        <v>1967</v>
      </c>
      <c r="W21" s="30" t="s">
        <v>1949</v>
      </c>
      <c r="X21" s="30" t="s">
        <v>1949</v>
      </c>
      <c r="Y21" s="28"/>
      <c r="Z21" s="28"/>
      <c r="AA21" s="30" t="s">
        <v>1949</v>
      </c>
      <c r="AB21" s="30" t="s">
        <v>2053</v>
      </c>
      <c r="AC21" s="29">
        <v>0</v>
      </c>
      <c r="AD21" s="28"/>
      <c r="AE21" s="29">
        <v>0</v>
      </c>
      <c r="AF21" s="29">
        <v>0</v>
      </c>
      <c r="AG21" s="29">
        <v>0</v>
      </c>
      <c r="AH21" s="29">
        <v>0</v>
      </c>
      <c r="AI21" s="30" t="s">
        <v>1949</v>
      </c>
      <c r="AJ21" s="30" t="s">
        <v>1949</v>
      </c>
      <c r="AK21" s="30" t="s">
        <v>1946</v>
      </c>
      <c r="AL21" s="30" t="s">
        <v>2054</v>
      </c>
      <c r="AM21" s="29">
        <v>0</v>
      </c>
      <c r="AN21" s="30" t="s">
        <v>1953</v>
      </c>
    </row>
    <row r="22" spans="1:40" x14ac:dyDescent="0.25">
      <c r="A22" s="28">
        <v>369750</v>
      </c>
      <c r="B22" s="29">
        <v>54400</v>
      </c>
      <c r="C22" s="30" t="s">
        <v>1962</v>
      </c>
      <c r="D22" s="30" t="s">
        <v>1938</v>
      </c>
      <c r="E22" s="30" t="s">
        <v>1939</v>
      </c>
      <c r="F22" s="30" t="s">
        <v>1940</v>
      </c>
      <c r="G22" s="30" t="s">
        <v>1941</v>
      </c>
      <c r="H22" s="30" t="s">
        <v>2055</v>
      </c>
      <c r="I22" s="29">
        <v>54400</v>
      </c>
      <c r="J22" s="30" t="s">
        <v>1349</v>
      </c>
      <c r="K22" s="31">
        <v>43777</v>
      </c>
      <c r="L22" s="31">
        <v>43777</v>
      </c>
      <c r="M22" s="31">
        <v>43777</v>
      </c>
      <c r="N22" s="28"/>
      <c r="O22" s="30" t="s">
        <v>1964</v>
      </c>
      <c r="P22" s="30" t="s">
        <v>1965</v>
      </c>
      <c r="Q22" s="30" t="s">
        <v>1966</v>
      </c>
      <c r="R22" s="30" t="s">
        <v>1946</v>
      </c>
      <c r="S22" s="29">
        <v>0</v>
      </c>
      <c r="T22" s="31">
        <v>44747</v>
      </c>
      <c r="U22" s="31">
        <v>44747</v>
      </c>
      <c r="V22" s="30" t="s">
        <v>1967</v>
      </c>
      <c r="W22" s="30" t="s">
        <v>1949</v>
      </c>
      <c r="X22" s="30" t="s">
        <v>1949</v>
      </c>
      <c r="Y22" s="28"/>
      <c r="Z22" s="28"/>
      <c r="AA22" s="30" t="s">
        <v>1949</v>
      </c>
      <c r="AB22" s="30" t="s">
        <v>1968</v>
      </c>
      <c r="AC22" s="29">
        <v>0</v>
      </c>
      <c r="AD22" s="28"/>
      <c r="AE22" s="29">
        <v>0</v>
      </c>
      <c r="AF22" s="29">
        <v>0</v>
      </c>
      <c r="AG22" s="29">
        <v>0</v>
      </c>
      <c r="AH22" s="29">
        <v>0</v>
      </c>
      <c r="AI22" s="30" t="s">
        <v>1949</v>
      </c>
      <c r="AJ22" s="30" t="s">
        <v>1949</v>
      </c>
      <c r="AK22" s="30" t="s">
        <v>1946</v>
      </c>
      <c r="AL22" s="30" t="s">
        <v>2056</v>
      </c>
      <c r="AM22" s="29">
        <v>0</v>
      </c>
      <c r="AN22" s="30" t="s">
        <v>1953</v>
      </c>
    </row>
    <row r="23" spans="1:40" x14ac:dyDescent="0.25">
      <c r="A23" s="28">
        <v>369921</v>
      </c>
      <c r="B23" s="29">
        <v>103906</v>
      </c>
      <c r="C23" s="30" t="s">
        <v>1954</v>
      </c>
      <c r="D23" s="30" t="s">
        <v>1938</v>
      </c>
      <c r="E23" s="30" t="s">
        <v>1939</v>
      </c>
      <c r="F23" s="30" t="s">
        <v>1940</v>
      </c>
      <c r="G23" s="30" t="s">
        <v>1941</v>
      </c>
      <c r="H23" s="30" t="s">
        <v>2057</v>
      </c>
      <c r="I23" s="29">
        <v>103906</v>
      </c>
      <c r="J23" s="30" t="s">
        <v>1349</v>
      </c>
      <c r="K23" s="31">
        <v>43779</v>
      </c>
      <c r="L23" s="31">
        <v>43778</v>
      </c>
      <c r="M23" s="31">
        <v>43778</v>
      </c>
      <c r="N23" s="28"/>
      <c r="O23" s="30" t="s">
        <v>2058</v>
      </c>
      <c r="P23" s="30" t="s">
        <v>2059</v>
      </c>
      <c r="Q23" s="30" t="s">
        <v>2060</v>
      </c>
      <c r="R23" s="30" t="s">
        <v>2061</v>
      </c>
      <c r="S23" s="29">
        <v>0</v>
      </c>
      <c r="T23" s="31">
        <v>44747</v>
      </c>
      <c r="U23" s="31">
        <v>44747</v>
      </c>
      <c r="V23" s="30" t="s">
        <v>1947</v>
      </c>
      <c r="W23" s="30" t="s">
        <v>1948</v>
      </c>
      <c r="X23" s="30" t="s">
        <v>1949</v>
      </c>
      <c r="Y23" s="28"/>
      <c r="Z23" s="28"/>
      <c r="AA23" s="30" t="s">
        <v>1949</v>
      </c>
      <c r="AB23" s="30" t="s">
        <v>2030</v>
      </c>
      <c r="AC23" s="29">
        <v>0</v>
      </c>
      <c r="AD23" s="28"/>
      <c r="AE23" s="29">
        <v>103906</v>
      </c>
      <c r="AF23" s="29">
        <v>0</v>
      </c>
      <c r="AG23" s="29">
        <v>0</v>
      </c>
      <c r="AH23" s="29">
        <v>0</v>
      </c>
      <c r="AI23" s="30" t="s">
        <v>1949</v>
      </c>
      <c r="AJ23" s="30" t="s">
        <v>1949</v>
      </c>
      <c r="AK23" s="30" t="s">
        <v>1951</v>
      </c>
      <c r="AL23" s="30" t="s">
        <v>2062</v>
      </c>
      <c r="AM23" s="29">
        <v>0</v>
      </c>
      <c r="AN23" s="30" t="s">
        <v>1953</v>
      </c>
    </row>
    <row r="24" spans="1:40" x14ac:dyDescent="0.25">
      <c r="A24" s="28">
        <v>370340</v>
      </c>
      <c r="B24" s="29">
        <v>232431</v>
      </c>
      <c r="C24" s="30" t="s">
        <v>2002</v>
      </c>
      <c r="D24" s="30" t="s">
        <v>1938</v>
      </c>
      <c r="E24" s="30" t="s">
        <v>1939</v>
      </c>
      <c r="F24" s="30" t="s">
        <v>1940</v>
      </c>
      <c r="G24" s="30" t="s">
        <v>1941</v>
      </c>
      <c r="H24" s="30" t="s">
        <v>2063</v>
      </c>
      <c r="I24" s="29">
        <v>232431</v>
      </c>
      <c r="J24" s="30" t="s">
        <v>1349</v>
      </c>
      <c r="K24" s="31">
        <v>43782</v>
      </c>
      <c r="L24" s="31">
        <v>43782</v>
      </c>
      <c r="M24" s="31">
        <v>43782</v>
      </c>
      <c r="N24" s="28"/>
      <c r="O24" s="30" t="s">
        <v>2064</v>
      </c>
      <c r="P24" s="30" t="s">
        <v>2065</v>
      </c>
      <c r="Q24" s="30" t="s">
        <v>2066</v>
      </c>
      <c r="R24" s="30" t="s">
        <v>2067</v>
      </c>
      <c r="S24" s="29">
        <v>0</v>
      </c>
      <c r="T24" s="31">
        <v>44747</v>
      </c>
      <c r="U24" s="31">
        <v>44747</v>
      </c>
      <c r="V24" s="30" t="s">
        <v>1947</v>
      </c>
      <c r="W24" s="30" t="s">
        <v>1948</v>
      </c>
      <c r="X24" s="30" t="s">
        <v>1949</v>
      </c>
      <c r="Y24" s="28"/>
      <c r="Z24" s="28"/>
      <c r="AA24" s="30" t="s">
        <v>1949</v>
      </c>
      <c r="AB24" s="30" t="s">
        <v>2006</v>
      </c>
      <c r="AC24" s="29">
        <v>0</v>
      </c>
      <c r="AD24" s="28"/>
      <c r="AE24" s="29">
        <v>232431</v>
      </c>
      <c r="AF24" s="29">
        <v>0</v>
      </c>
      <c r="AG24" s="29">
        <v>0</v>
      </c>
      <c r="AH24" s="29">
        <v>0</v>
      </c>
      <c r="AI24" s="30" t="s">
        <v>1949</v>
      </c>
      <c r="AJ24" s="30" t="s">
        <v>1949</v>
      </c>
      <c r="AK24" s="30" t="s">
        <v>1951</v>
      </c>
      <c r="AL24" s="30" t="s">
        <v>2068</v>
      </c>
      <c r="AM24" s="29">
        <v>0</v>
      </c>
      <c r="AN24" s="30" t="s">
        <v>1953</v>
      </c>
    </row>
    <row r="25" spans="1:40" x14ac:dyDescent="0.25">
      <c r="A25" s="28">
        <v>370869</v>
      </c>
      <c r="B25" s="29">
        <v>1721696</v>
      </c>
      <c r="C25" s="30" t="s">
        <v>1962</v>
      </c>
      <c r="D25" s="30" t="s">
        <v>1938</v>
      </c>
      <c r="E25" s="30" t="s">
        <v>1939</v>
      </c>
      <c r="F25" s="30" t="s">
        <v>1940</v>
      </c>
      <c r="G25" s="30" t="s">
        <v>1941</v>
      </c>
      <c r="H25" s="30" t="s">
        <v>2069</v>
      </c>
      <c r="I25" s="29">
        <v>1721696</v>
      </c>
      <c r="J25" s="30" t="s">
        <v>1349</v>
      </c>
      <c r="K25" s="31">
        <v>43787</v>
      </c>
      <c r="L25" s="31">
        <v>43781</v>
      </c>
      <c r="M25" s="31">
        <v>43786</v>
      </c>
      <c r="N25" s="28"/>
      <c r="O25" s="30" t="s">
        <v>2070</v>
      </c>
      <c r="P25" s="30" t="s">
        <v>2071</v>
      </c>
      <c r="Q25" s="30" t="s">
        <v>2072</v>
      </c>
      <c r="R25" s="30" t="s">
        <v>2073</v>
      </c>
      <c r="S25" s="29">
        <v>0</v>
      </c>
      <c r="T25" s="31">
        <v>44747</v>
      </c>
      <c r="U25" s="31">
        <v>44747</v>
      </c>
      <c r="V25" s="30" t="s">
        <v>2074</v>
      </c>
      <c r="W25" s="30" t="s">
        <v>1948</v>
      </c>
      <c r="X25" s="30" t="s">
        <v>1949</v>
      </c>
      <c r="Y25" s="28"/>
      <c r="Z25" s="28"/>
      <c r="AA25" s="30" t="s">
        <v>1949</v>
      </c>
      <c r="AB25" s="30" t="s">
        <v>1968</v>
      </c>
      <c r="AC25" s="29">
        <v>250200</v>
      </c>
      <c r="AD25" s="30" t="s">
        <v>2075</v>
      </c>
      <c r="AE25" s="29">
        <v>1721696</v>
      </c>
      <c r="AF25" s="29">
        <v>0</v>
      </c>
      <c r="AG25" s="29">
        <v>0</v>
      </c>
      <c r="AH25" s="29">
        <v>0</v>
      </c>
      <c r="AI25" s="30" t="s">
        <v>1949</v>
      </c>
      <c r="AJ25" s="30" t="s">
        <v>1949</v>
      </c>
      <c r="AK25" s="30" t="s">
        <v>1951</v>
      </c>
      <c r="AL25" s="30" t="s">
        <v>2076</v>
      </c>
      <c r="AM25" s="29">
        <v>0</v>
      </c>
      <c r="AN25" s="30" t="s">
        <v>1953</v>
      </c>
    </row>
    <row r="26" spans="1:40" x14ac:dyDescent="0.25">
      <c r="A26" s="28">
        <v>370884</v>
      </c>
      <c r="B26" s="29">
        <v>55202</v>
      </c>
      <c r="C26" s="30" t="s">
        <v>1954</v>
      </c>
      <c r="D26" s="30" t="s">
        <v>1938</v>
      </c>
      <c r="E26" s="30" t="s">
        <v>1939</v>
      </c>
      <c r="F26" s="30" t="s">
        <v>1940</v>
      </c>
      <c r="G26" s="30" t="s">
        <v>1941</v>
      </c>
      <c r="H26" s="30" t="s">
        <v>2077</v>
      </c>
      <c r="I26" s="29">
        <v>55202</v>
      </c>
      <c r="J26" s="30" t="s">
        <v>1349</v>
      </c>
      <c r="K26" s="31">
        <v>43787</v>
      </c>
      <c r="L26" s="31">
        <v>43787</v>
      </c>
      <c r="M26" s="31">
        <v>43787</v>
      </c>
      <c r="N26" s="28"/>
      <c r="O26" s="30" t="s">
        <v>1964</v>
      </c>
      <c r="P26" s="30" t="s">
        <v>1965</v>
      </c>
      <c r="Q26" s="30" t="s">
        <v>1966</v>
      </c>
      <c r="R26" s="30" t="s">
        <v>1946</v>
      </c>
      <c r="S26" s="29">
        <v>0</v>
      </c>
      <c r="T26" s="31">
        <v>44747</v>
      </c>
      <c r="U26" s="31">
        <v>44747</v>
      </c>
      <c r="V26" s="30" t="s">
        <v>1967</v>
      </c>
      <c r="W26" s="30" t="s">
        <v>1949</v>
      </c>
      <c r="X26" s="30" t="s">
        <v>1949</v>
      </c>
      <c r="Y26" s="28"/>
      <c r="Z26" s="28"/>
      <c r="AA26" s="30" t="s">
        <v>1949</v>
      </c>
      <c r="AB26" s="30" t="s">
        <v>1979</v>
      </c>
      <c r="AC26" s="29">
        <v>0</v>
      </c>
      <c r="AD26" s="28"/>
      <c r="AE26" s="29">
        <v>0</v>
      </c>
      <c r="AF26" s="29">
        <v>0</v>
      </c>
      <c r="AG26" s="29">
        <v>0</v>
      </c>
      <c r="AH26" s="29">
        <v>0</v>
      </c>
      <c r="AI26" s="30" t="s">
        <v>1949</v>
      </c>
      <c r="AJ26" s="30" t="s">
        <v>1949</v>
      </c>
      <c r="AK26" s="30" t="s">
        <v>1946</v>
      </c>
      <c r="AL26" s="30" t="s">
        <v>2078</v>
      </c>
      <c r="AM26" s="29">
        <v>0</v>
      </c>
      <c r="AN26" s="30" t="s">
        <v>1953</v>
      </c>
    </row>
    <row r="27" spans="1:40" x14ac:dyDescent="0.25">
      <c r="A27" s="28">
        <v>370971</v>
      </c>
      <c r="B27" s="29">
        <v>57760</v>
      </c>
      <c r="C27" s="30" t="s">
        <v>1983</v>
      </c>
      <c r="D27" s="30" t="s">
        <v>1938</v>
      </c>
      <c r="E27" s="30" t="s">
        <v>1939</v>
      </c>
      <c r="F27" s="30" t="s">
        <v>1940</v>
      </c>
      <c r="G27" s="30" t="s">
        <v>1941</v>
      </c>
      <c r="H27" s="30" t="s">
        <v>2079</v>
      </c>
      <c r="I27" s="29">
        <v>57760</v>
      </c>
      <c r="J27" s="30" t="s">
        <v>1349</v>
      </c>
      <c r="K27" s="31">
        <v>43787</v>
      </c>
      <c r="L27" s="31">
        <v>43787</v>
      </c>
      <c r="M27" s="31">
        <v>43787</v>
      </c>
      <c r="N27" s="28"/>
      <c r="O27" s="30" t="s">
        <v>2080</v>
      </c>
      <c r="P27" s="30" t="s">
        <v>2081</v>
      </c>
      <c r="Q27" s="30" t="s">
        <v>2082</v>
      </c>
      <c r="R27" s="30" t="s">
        <v>2083</v>
      </c>
      <c r="S27" s="29">
        <v>0</v>
      </c>
      <c r="T27" s="31">
        <v>44747</v>
      </c>
      <c r="U27" s="31">
        <v>44747</v>
      </c>
      <c r="V27" s="30" t="s">
        <v>1947</v>
      </c>
      <c r="W27" s="30" t="s">
        <v>1948</v>
      </c>
      <c r="X27" s="30" t="s">
        <v>1949</v>
      </c>
      <c r="Y27" s="28"/>
      <c r="Z27" s="28"/>
      <c r="AA27" s="30" t="s">
        <v>1949</v>
      </c>
      <c r="AB27" s="30" t="s">
        <v>1988</v>
      </c>
      <c r="AC27" s="29">
        <v>0</v>
      </c>
      <c r="AD27" s="28"/>
      <c r="AE27" s="29">
        <v>57760</v>
      </c>
      <c r="AF27" s="29">
        <v>0</v>
      </c>
      <c r="AG27" s="29">
        <v>0</v>
      </c>
      <c r="AH27" s="29">
        <v>0</v>
      </c>
      <c r="AI27" s="30" t="s">
        <v>1949</v>
      </c>
      <c r="AJ27" s="30" t="s">
        <v>1949</v>
      </c>
      <c r="AK27" s="30" t="s">
        <v>1951</v>
      </c>
      <c r="AL27" s="30" t="s">
        <v>2084</v>
      </c>
      <c r="AM27" s="29">
        <v>0</v>
      </c>
      <c r="AN27" s="30" t="s">
        <v>1953</v>
      </c>
    </row>
    <row r="28" spans="1:40" x14ac:dyDescent="0.25">
      <c r="A28" s="28">
        <v>371326</v>
      </c>
      <c r="B28" s="29">
        <v>204322</v>
      </c>
      <c r="C28" s="30" t="s">
        <v>1954</v>
      </c>
      <c r="D28" s="30" t="s">
        <v>1938</v>
      </c>
      <c r="E28" s="30" t="s">
        <v>1939</v>
      </c>
      <c r="F28" s="30" t="s">
        <v>1940</v>
      </c>
      <c r="G28" s="30" t="s">
        <v>1941</v>
      </c>
      <c r="H28" s="30" t="s">
        <v>2085</v>
      </c>
      <c r="I28" s="29">
        <v>204322</v>
      </c>
      <c r="J28" s="30" t="s">
        <v>1349</v>
      </c>
      <c r="K28" s="31">
        <v>43789</v>
      </c>
      <c r="L28" s="31">
        <v>43789</v>
      </c>
      <c r="M28" s="31">
        <v>43789</v>
      </c>
      <c r="N28" s="28"/>
      <c r="O28" s="30" t="s">
        <v>2086</v>
      </c>
      <c r="P28" s="30" t="s">
        <v>2087</v>
      </c>
      <c r="Q28" s="30" t="s">
        <v>2088</v>
      </c>
      <c r="R28" s="30" t="s">
        <v>2089</v>
      </c>
      <c r="S28" s="29">
        <v>0</v>
      </c>
      <c r="T28" s="31">
        <v>44747</v>
      </c>
      <c r="U28" s="31">
        <v>44747</v>
      </c>
      <c r="V28" s="30" t="s">
        <v>1947</v>
      </c>
      <c r="W28" s="30" t="s">
        <v>1948</v>
      </c>
      <c r="X28" s="30" t="s">
        <v>1949</v>
      </c>
      <c r="Y28" s="28"/>
      <c r="Z28" s="28"/>
      <c r="AA28" s="30" t="s">
        <v>1949</v>
      </c>
      <c r="AB28" s="30" t="s">
        <v>2090</v>
      </c>
      <c r="AC28" s="29">
        <v>0</v>
      </c>
      <c r="AD28" s="28"/>
      <c r="AE28" s="29">
        <v>204322</v>
      </c>
      <c r="AF28" s="29">
        <v>0</v>
      </c>
      <c r="AG28" s="29">
        <v>0</v>
      </c>
      <c r="AH28" s="29">
        <v>0</v>
      </c>
      <c r="AI28" s="30" t="s">
        <v>1949</v>
      </c>
      <c r="AJ28" s="30" t="s">
        <v>1949</v>
      </c>
      <c r="AK28" s="30" t="s">
        <v>1951</v>
      </c>
      <c r="AL28" s="30" t="s">
        <v>2091</v>
      </c>
      <c r="AM28" s="29">
        <v>0</v>
      </c>
      <c r="AN28" s="30" t="s">
        <v>1953</v>
      </c>
    </row>
    <row r="29" spans="1:40" x14ac:dyDescent="0.25">
      <c r="A29" s="28">
        <v>372145</v>
      </c>
      <c r="B29" s="29">
        <v>101127</v>
      </c>
      <c r="C29" s="30" t="s">
        <v>1954</v>
      </c>
      <c r="D29" s="30" t="s">
        <v>1938</v>
      </c>
      <c r="E29" s="30" t="s">
        <v>1939</v>
      </c>
      <c r="F29" s="30" t="s">
        <v>1940</v>
      </c>
      <c r="G29" s="30" t="s">
        <v>1941</v>
      </c>
      <c r="H29" s="30" t="s">
        <v>2092</v>
      </c>
      <c r="I29" s="29">
        <v>101127</v>
      </c>
      <c r="J29" s="30" t="s">
        <v>1349</v>
      </c>
      <c r="K29" s="31">
        <v>43794</v>
      </c>
      <c r="L29" s="31">
        <v>43794</v>
      </c>
      <c r="M29" s="31">
        <v>43794</v>
      </c>
      <c r="N29" s="28"/>
      <c r="O29" s="30" t="s">
        <v>1964</v>
      </c>
      <c r="P29" s="30" t="s">
        <v>1965</v>
      </c>
      <c r="Q29" s="30" t="s">
        <v>1966</v>
      </c>
      <c r="R29" s="30" t="s">
        <v>1946</v>
      </c>
      <c r="S29" s="29">
        <v>0</v>
      </c>
      <c r="T29" s="31">
        <v>44747</v>
      </c>
      <c r="U29" s="31">
        <v>44747</v>
      </c>
      <c r="V29" s="30" t="s">
        <v>1967</v>
      </c>
      <c r="W29" s="30" t="s">
        <v>1949</v>
      </c>
      <c r="X29" s="30" t="s">
        <v>1949</v>
      </c>
      <c r="Y29" s="28"/>
      <c r="Z29" s="28"/>
      <c r="AA29" s="30" t="s">
        <v>1949</v>
      </c>
      <c r="AB29" s="30" t="s">
        <v>1979</v>
      </c>
      <c r="AC29" s="29">
        <v>0</v>
      </c>
      <c r="AD29" s="28"/>
      <c r="AE29" s="29">
        <v>0</v>
      </c>
      <c r="AF29" s="29">
        <v>0</v>
      </c>
      <c r="AG29" s="29">
        <v>0</v>
      </c>
      <c r="AH29" s="29">
        <v>0</v>
      </c>
      <c r="AI29" s="30" t="s">
        <v>1949</v>
      </c>
      <c r="AJ29" s="30" t="s">
        <v>1949</v>
      </c>
      <c r="AK29" s="30" t="s">
        <v>1946</v>
      </c>
      <c r="AL29" s="30" t="s">
        <v>2093</v>
      </c>
      <c r="AM29" s="29">
        <v>0</v>
      </c>
      <c r="AN29" s="30" t="s">
        <v>1953</v>
      </c>
    </row>
    <row r="30" spans="1:40" x14ac:dyDescent="0.25">
      <c r="A30" s="28">
        <v>379351</v>
      </c>
      <c r="B30" s="29">
        <v>158927</v>
      </c>
      <c r="C30" s="30" t="s">
        <v>1983</v>
      </c>
      <c r="D30" s="30" t="s">
        <v>1938</v>
      </c>
      <c r="E30" s="30" t="s">
        <v>1939</v>
      </c>
      <c r="F30" s="30" t="s">
        <v>1940</v>
      </c>
      <c r="G30" s="30" t="s">
        <v>1941</v>
      </c>
      <c r="H30" s="30" t="s">
        <v>2094</v>
      </c>
      <c r="I30" s="29">
        <v>158927</v>
      </c>
      <c r="J30" s="30" t="s">
        <v>1349</v>
      </c>
      <c r="K30" s="31">
        <v>43853</v>
      </c>
      <c r="L30" s="31">
        <v>43853</v>
      </c>
      <c r="M30" s="31">
        <v>43853</v>
      </c>
      <c r="N30" s="28"/>
      <c r="O30" s="30" t="s">
        <v>2095</v>
      </c>
      <c r="P30" s="30" t="s">
        <v>2096</v>
      </c>
      <c r="Q30" s="30" t="s">
        <v>2097</v>
      </c>
      <c r="R30" s="30" t="s">
        <v>2098</v>
      </c>
      <c r="S30" s="29">
        <v>0</v>
      </c>
      <c r="T30" s="31">
        <v>44717</v>
      </c>
      <c r="U30" s="31">
        <v>44717</v>
      </c>
      <c r="V30" s="30" t="s">
        <v>1947</v>
      </c>
      <c r="W30" s="30" t="s">
        <v>1948</v>
      </c>
      <c r="X30" s="30" t="s">
        <v>1949</v>
      </c>
      <c r="Y30" s="28"/>
      <c r="Z30" s="28"/>
      <c r="AA30" s="30" t="s">
        <v>1949</v>
      </c>
      <c r="AB30" s="30" t="s">
        <v>2099</v>
      </c>
      <c r="AC30" s="29">
        <v>0</v>
      </c>
      <c r="AD30" s="28"/>
      <c r="AE30" s="29">
        <v>158927</v>
      </c>
      <c r="AF30" s="29">
        <v>0</v>
      </c>
      <c r="AG30" s="29">
        <v>0</v>
      </c>
      <c r="AH30" s="29">
        <v>0</v>
      </c>
      <c r="AI30" s="30" t="s">
        <v>1949</v>
      </c>
      <c r="AJ30" s="30" t="s">
        <v>1949</v>
      </c>
      <c r="AK30" s="30" t="s">
        <v>1951</v>
      </c>
      <c r="AL30" s="30" t="s">
        <v>2100</v>
      </c>
      <c r="AM30" s="29">
        <v>0</v>
      </c>
      <c r="AN30" s="30" t="s">
        <v>1953</v>
      </c>
    </row>
    <row r="31" spans="1:40" x14ac:dyDescent="0.25">
      <c r="A31" s="28">
        <v>379651</v>
      </c>
      <c r="B31" s="29">
        <v>61167</v>
      </c>
      <c r="C31" s="30" t="s">
        <v>1937</v>
      </c>
      <c r="D31" s="30" t="s">
        <v>1938</v>
      </c>
      <c r="E31" s="30" t="s">
        <v>1939</v>
      </c>
      <c r="F31" s="30" t="s">
        <v>1940</v>
      </c>
      <c r="G31" s="30" t="s">
        <v>1941</v>
      </c>
      <c r="H31" s="30" t="s">
        <v>2101</v>
      </c>
      <c r="I31" s="29">
        <v>61167</v>
      </c>
      <c r="J31" s="30" t="s">
        <v>1349</v>
      </c>
      <c r="K31" s="31">
        <v>43855</v>
      </c>
      <c r="L31" s="31">
        <v>43855</v>
      </c>
      <c r="M31" s="31">
        <v>43855</v>
      </c>
      <c r="N31" s="28"/>
      <c r="O31" s="30" t="s">
        <v>2102</v>
      </c>
      <c r="P31" s="30" t="s">
        <v>2103</v>
      </c>
      <c r="Q31" s="30" t="s">
        <v>2104</v>
      </c>
      <c r="R31" s="30" t="s">
        <v>1946</v>
      </c>
      <c r="S31" s="29">
        <v>0</v>
      </c>
      <c r="T31" s="31">
        <v>44106</v>
      </c>
      <c r="U31" s="31">
        <v>44106</v>
      </c>
      <c r="V31" s="30" t="s">
        <v>1947</v>
      </c>
      <c r="W31" s="30" t="s">
        <v>1948</v>
      </c>
      <c r="X31" s="30" t="s">
        <v>1949</v>
      </c>
      <c r="Y31" s="28"/>
      <c r="Z31" s="28"/>
      <c r="AA31" s="30" t="s">
        <v>1949</v>
      </c>
      <c r="AB31" s="30" t="s">
        <v>2036</v>
      </c>
      <c r="AC31" s="29">
        <v>0</v>
      </c>
      <c r="AD31" s="28"/>
      <c r="AE31" s="29">
        <v>61167</v>
      </c>
      <c r="AF31" s="29">
        <v>0</v>
      </c>
      <c r="AG31" s="29">
        <v>0</v>
      </c>
      <c r="AH31" s="29">
        <v>0</v>
      </c>
      <c r="AI31" s="30" t="s">
        <v>1949</v>
      </c>
      <c r="AJ31" s="30" t="s">
        <v>1949</v>
      </c>
      <c r="AK31" s="30" t="s">
        <v>1951</v>
      </c>
      <c r="AL31" s="30" t="s">
        <v>2105</v>
      </c>
      <c r="AM31" s="29">
        <v>0</v>
      </c>
      <c r="AN31" s="30" t="s">
        <v>1953</v>
      </c>
    </row>
    <row r="32" spans="1:40" x14ac:dyDescent="0.25">
      <c r="A32" s="28">
        <v>383874</v>
      </c>
      <c r="B32" s="29">
        <v>42500</v>
      </c>
      <c r="C32" s="30" t="s">
        <v>1983</v>
      </c>
      <c r="D32" s="30" t="s">
        <v>1938</v>
      </c>
      <c r="E32" s="30" t="s">
        <v>1939</v>
      </c>
      <c r="F32" s="30" t="s">
        <v>1940</v>
      </c>
      <c r="G32" s="30" t="s">
        <v>1941</v>
      </c>
      <c r="H32" s="30" t="s">
        <v>2106</v>
      </c>
      <c r="I32" s="29">
        <v>42500</v>
      </c>
      <c r="J32" s="30" t="s">
        <v>1349</v>
      </c>
      <c r="K32" s="31">
        <v>43883</v>
      </c>
      <c r="L32" s="31">
        <v>43883</v>
      </c>
      <c r="M32" s="31">
        <v>43883</v>
      </c>
      <c r="N32" s="28"/>
      <c r="O32" s="30" t="s">
        <v>1985</v>
      </c>
      <c r="P32" s="30" t="s">
        <v>1986</v>
      </c>
      <c r="Q32" s="30" t="s">
        <v>1987</v>
      </c>
      <c r="R32" s="30" t="s">
        <v>1946</v>
      </c>
      <c r="S32" s="29">
        <v>0</v>
      </c>
      <c r="T32" s="31">
        <v>44105</v>
      </c>
      <c r="U32" s="31">
        <v>44105</v>
      </c>
      <c r="V32" s="30" t="s">
        <v>1959</v>
      </c>
      <c r="W32" s="30" t="s">
        <v>1948</v>
      </c>
      <c r="X32" s="30" t="s">
        <v>1949</v>
      </c>
      <c r="Y32" s="28"/>
      <c r="Z32" s="28"/>
      <c r="AA32" s="30" t="s">
        <v>1949</v>
      </c>
      <c r="AB32" s="30" t="s">
        <v>181</v>
      </c>
      <c r="AC32" s="29">
        <v>42500</v>
      </c>
      <c r="AD32" s="30" t="s">
        <v>2107</v>
      </c>
      <c r="AE32" s="29">
        <v>42500</v>
      </c>
      <c r="AF32" s="29">
        <v>0</v>
      </c>
      <c r="AG32" s="29">
        <v>0</v>
      </c>
      <c r="AH32" s="29">
        <v>0</v>
      </c>
      <c r="AI32" s="30" t="s">
        <v>1949</v>
      </c>
      <c r="AJ32" s="30" t="s">
        <v>1949</v>
      </c>
      <c r="AK32" s="30" t="s">
        <v>1951</v>
      </c>
      <c r="AL32" s="30" t="s">
        <v>2108</v>
      </c>
      <c r="AM32" s="29">
        <v>0</v>
      </c>
      <c r="AN32" s="30" t="s">
        <v>1953</v>
      </c>
    </row>
    <row r="33" spans="1:40" x14ac:dyDescent="0.25">
      <c r="A33" s="30">
        <v>2211751</v>
      </c>
      <c r="B33" s="29">
        <v>182529</v>
      </c>
      <c r="C33" s="30" t="s">
        <v>1954</v>
      </c>
      <c r="D33" s="30" t="s">
        <v>1938</v>
      </c>
      <c r="E33" s="30" t="s">
        <v>1939</v>
      </c>
      <c r="F33" s="30" t="s">
        <v>1940</v>
      </c>
      <c r="G33" s="30" t="s">
        <v>1941</v>
      </c>
      <c r="H33" s="30" t="s">
        <v>2109</v>
      </c>
      <c r="I33" s="29">
        <v>182529</v>
      </c>
      <c r="J33" s="30" t="s">
        <v>1349</v>
      </c>
      <c r="K33" s="31">
        <v>44608</v>
      </c>
      <c r="L33" s="31">
        <v>44608</v>
      </c>
      <c r="M33" s="31">
        <v>44608</v>
      </c>
      <c r="N33" s="28"/>
      <c r="O33" s="30" t="s">
        <v>2110</v>
      </c>
      <c r="P33" s="30" t="s">
        <v>2111</v>
      </c>
      <c r="Q33" s="30" t="s">
        <v>2112</v>
      </c>
      <c r="R33" s="30" t="s">
        <v>1946</v>
      </c>
      <c r="S33" s="29">
        <v>0</v>
      </c>
      <c r="T33" s="31">
        <v>44687</v>
      </c>
      <c r="U33" s="31">
        <v>44687</v>
      </c>
      <c r="V33" s="30" t="s">
        <v>1947</v>
      </c>
      <c r="W33" s="30" t="s">
        <v>1948</v>
      </c>
      <c r="X33" s="30" t="s">
        <v>1949</v>
      </c>
      <c r="Y33" s="28"/>
      <c r="Z33" s="28"/>
      <c r="AA33" s="30" t="s">
        <v>1949</v>
      </c>
      <c r="AB33" s="30" t="s">
        <v>2113</v>
      </c>
      <c r="AC33" s="29">
        <v>0</v>
      </c>
      <c r="AD33" s="28"/>
      <c r="AE33" s="29">
        <v>182529</v>
      </c>
      <c r="AF33" s="29">
        <v>0</v>
      </c>
      <c r="AG33" s="29">
        <v>0</v>
      </c>
      <c r="AH33" s="29">
        <v>0</v>
      </c>
      <c r="AI33" s="30" t="s">
        <v>1949</v>
      </c>
      <c r="AJ33" s="30" t="s">
        <v>1949</v>
      </c>
      <c r="AK33" s="30" t="s">
        <v>1951</v>
      </c>
      <c r="AL33" s="30" t="s">
        <v>2114</v>
      </c>
      <c r="AM33" s="29">
        <v>0</v>
      </c>
      <c r="AN33" s="30" t="s">
        <v>1953</v>
      </c>
    </row>
    <row r="34" spans="1:40" x14ac:dyDescent="0.25">
      <c r="A34" s="30">
        <v>2212830</v>
      </c>
      <c r="B34" s="29">
        <v>223639</v>
      </c>
      <c r="C34" s="30" t="s">
        <v>1954</v>
      </c>
      <c r="D34" s="30" t="s">
        <v>1938</v>
      </c>
      <c r="E34" s="30" t="s">
        <v>1939</v>
      </c>
      <c r="F34" s="30" t="s">
        <v>1940</v>
      </c>
      <c r="G34" s="30" t="s">
        <v>1941</v>
      </c>
      <c r="H34" s="30" t="s">
        <v>2115</v>
      </c>
      <c r="I34" s="29">
        <v>223639</v>
      </c>
      <c r="J34" s="30" t="s">
        <v>1349</v>
      </c>
      <c r="K34" s="31">
        <v>44620</v>
      </c>
      <c r="L34" s="31">
        <v>44595</v>
      </c>
      <c r="M34" s="31">
        <v>44595</v>
      </c>
      <c r="N34" s="28"/>
      <c r="O34" s="30" t="s">
        <v>2116</v>
      </c>
      <c r="P34" s="30" t="s">
        <v>2117</v>
      </c>
      <c r="Q34" s="30" t="s">
        <v>2088</v>
      </c>
      <c r="R34" s="30" t="s">
        <v>2118</v>
      </c>
      <c r="S34" s="29">
        <v>0</v>
      </c>
      <c r="T34" s="31">
        <v>44687</v>
      </c>
      <c r="U34" s="31">
        <v>44687</v>
      </c>
      <c r="V34" s="30" t="s">
        <v>1947</v>
      </c>
      <c r="W34" s="30" t="s">
        <v>1948</v>
      </c>
      <c r="X34" s="30" t="s">
        <v>1949</v>
      </c>
      <c r="Y34" s="28"/>
      <c r="Z34" s="28"/>
      <c r="AA34" s="30" t="s">
        <v>1949</v>
      </c>
      <c r="AB34" s="30" t="s">
        <v>1727</v>
      </c>
      <c r="AC34" s="29">
        <v>0</v>
      </c>
      <c r="AD34" s="28"/>
      <c r="AE34" s="29">
        <v>223639</v>
      </c>
      <c r="AF34" s="29">
        <v>0</v>
      </c>
      <c r="AG34" s="29">
        <v>0</v>
      </c>
      <c r="AH34" s="29">
        <v>0</v>
      </c>
      <c r="AI34" s="30" t="s">
        <v>1949</v>
      </c>
      <c r="AJ34" s="30" t="s">
        <v>1949</v>
      </c>
      <c r="AK34" s="30" t="s">
        <v>1951</v>
      </c>
      <c r="AL34" s="30" t="s">
        <v>2119</v>
      </c>
      <c r="AM34" s="29">
        <v>0</v>
      </c>
      <c r="AN34" s="30" t="s">
        <v>1953</v>
      </c>
    </row>
    <row r="35" spans="1:40" x14ac:dyDescent="0.25">
      <c r="A35" s="30">
        <v>2220245</v>
      </c>
      <c r="B35" s="29">
        <v>66761</v>
      </c>
      <c r="C35" s="30" t="s">
        <v>1954</v>
      </c>
      <c r="D35" s="30" t="s">
        <v>1938</v>
      </c>
      <c r="E35" s="30" t="s">
        <v>1939</v>
      </c>
      <c r="F35" s="30" t="s">
        <v>1940</v>
      </c>
      <c r="G35" s="30" t="s">
        <v>1941</v>
      </c>
      <c r="H35" s="30" t="s">
        <v>2120</v>
      </c>
      <c r="I35" s="29">
        <v>66761</v>
      </c>
      <c r="J35" s="30" t="s">
        <v>1349</v>
      </c>
      <c r="K35" s="31">
        <v>44701</v>
      </c>
      <c r="L35" s="31">
        <v>44701</v>
      </c>
      <c r="M35" s="31">
        <v>44701</v>
      </c>
      <c r="N35" s="28"/>
      <c r="O35" s="30" t="s">
        <v>2121</v>
      </c>
      <c r="P35" s="30" t="s">
        <v>2122</v>
      </c>
      <c r="Q35" s="30" t="s">
        <v>2123</v>
      </c>
      <c r="R35" s="30" t="s">
        <v>1946</v>
      </c>
      <c r="S35" s="29">
        <v>0</v>
      </c>
      <c r="T35" s="31">
        <v>44743</v>
      </c>
      <c r="U35" s="31">
        <v>44743</v>
      </c>
      <c r="V35" s="30" t="s">
        <v>1947</v>
      </c>
      <c r="W35" s="30" t="s">
        <v>1948</v>
      </c>
      <c r="X35" s="30" t="s">
        <v>1949</v>
      </c>
      <c r="Y35" s="28"/>
      <c r="Z35" s="28"/>
      <c r="AA35" s="30" t="s">
        <v>1949</v>
      </c>
      <c r="AB35" s="30" t="s">
        <v>2124</v>
      </c>
      <c r="AC35" s="29">
        <v>0</v>
      </c>
      <c r="AD35" s="28"/>
      <c r="AE35" s="29">
        <v>66761</v>
      </c>
      <c r="AF35" s="29">
        <v>0</v>
      </c>
      <c r="AG35" s="29">
        <v>0</v>
      </c>
      <c r="AH35" s="29">
        <v>0</v>
      </c>
      <c r="AI35" s="30" t="s">
        <v>1949</v>
      </c>
      <c r="AJ35" s="30" t="s">
        <v>1949</v>
      </c>
      <c r="AK35" s="30" t="s">
        <v>1951</v>
      </c>
      <c r="AL35" s="30" t="s">
        <v>2125</v>
      </c>
      <c r="AM35" s="29">
        <v>0</v>
      </c>
      <c r="AN35" s="30" t="s">
        <v>1953</v>
      </c>
    </row>
    <row r="36" spans="1:40" x14ac:dyDescent="0.25">
      <c r="A36" s="30">
        <v>2220892</v>
      </c>
      <c r="B36" s="29">
        <v>66750</v>
      </c>
      <c r="C36" s="30" t="s">
        <v>1962</v>
      </c>
      <c r="D36" s="30" t="s">
        <v>1938</v>
      </c>
      <c r="E36" s="30" t="s">
        <v>1939</v>
      </c>
      <c r="F36" s="30" t="s">
        <v>1940</v>
      </c>
      <c r="G36" s="30" t="s">
        <v>1941</v>
      </c>
      <c r="H36" s="30" t="s">
        <v>2126</v>
      </c>
      <c r="I36" s="29">
        <v>66750</v>
      </c>
      <c r="J36" s="30" t="s">
        <v>1349</v>
      </c>
      <c r="K36" s="31">
        <v>44706</v>
      </c>
      <c r="L36" s="31">
        <v>44706</v>
      </c>
      <c r="M36" s="31">
        <v>44706</v>
      </c>
      <c r="N36" s="28"/>
      <c r="O36" s="30" t="s">
        <v>1964</v>
      </c>
      <c r="P36" s="30" t="s">
        <v>1965</v>
      </c>
      <c r="Q36" s="30" t="s">
        <v>1966</v>
      </c>
      <c r="R36" s="30" t="s">
        <v>1946</v>
      </c>
      <c r="S36" s="29">
        <v>0</v>
      </c>
      <c r="T36" s="31">
        <v>44743</v>
      </c>
      <c r="U36" s="31">
        <v>44743</v>
      </c>
      <c r="V36" s="30" t="s">
        <v>1967</v>
      </c>
      <c r="W36" s="30" t="s">
        <v>1949</v>
      </c>
      <c r="X36" s="30" t="s">
        <v>1949</v>
      </c>
      <c r="Y36" s="28"/>
      <c r="Z36" s="28"/>
      <c r="AA36" s="30" t="s">
        <v>1949</v>
      </c>
      <c r="AB36" s="30" t="s">
        <v>2127</v>
      </c>
      <c r="AC36" s="29">
        <v>0</v>
      </c>
      <c r="AD36" s="28"/>
      <c r="AE36" s="29">
        <v>0</v>
      </c>
      <c r="AF36" s="29">
        <v>0</v>
      </c>
      <c r="AG36" s="29">
        <v>0</v>
      </c>
      <c r="AH36" s="29">
        <v>0</v>
      </c>
      <c r="AI36" s="30" t="s">
        <v>1949</v>
      </c>
      <c r="AJ36" s="30" t="s">
        <v>1949</v>
      </c>
      <c r="AK36" s="30" t="s">
        <v>1946</v>
      </c>
      <c r="AL36" s="30" t="s">
        <v>2128</v>
      </c>
      <c r="AM36" s="29">
        <v>0</v>
      </c>
      <c r="AN36" s="30" t="s">
        <v>1953</v>
      </c>
    </row>
    <row r="37" spans="1:40" x14ac:dyDescent="0.25">
      <c r="A37" s="30">
        <v>466921</v>
      </c>
      <c r="B37" s="29">
        <v>65700</v>
      </c>
      <c r="C37" s="30" t="s">
        <v>1954</v>
      </c>
      <c r="D37" s="30" t="s">
        <v>1938</v>
      </c>
      <c r="E37" s="30" t="s">
        <v>1939</v>
      </c>
      <c r="F37" s="30" t="s">
        <v>1940</v>
      </c>
      <c r="G37" s="30" t="s">
        <v>1941</v>
      </c>
      <c r="H37" s="30" t="s">
        <v>2129</v>
      </c>
      <c r="I37" s="29">
        <v>65700</v>
      </c>
      <c r="J37" s="30" t="s">
        <v>1349</v>
      </c>
      <c r="K37" s="31">
        <v>44563</v>
      </c>
      <c r="L37" s="31">
        <v>44563</v>
      </c>
      <c r="M37" s="31">
        <v>44563</v>
      </c>
      <c r="N37" s="28"/>
      <c r="O37" s="30" t="s">
        <v>2130</v>
      </c>
      <c r="P37" s="30" t="s">
        <v>2131</v>
      </c>
      <c r="Q37" s="30" t="s">
        <v>2088</v>
      </c>
      <c r="R37" s="30" t="s">
        <v>2132</v>
      </c>
      <c r="S37" s="29">
        <v>0</v>
      </c>
      <c r="T37" s="31">
        <v>44624</v>
      </c>
      <c r="U37" s="31">
        <v>44624</v>
      </c>
      <c r="V37" s="30" t="s">
        <v>1947</v>
      </c>
      <c r="W37" s="30" t="s">
        <v>1948</v>
      </c>
      <c r="X37" s="30" t="s">
        <v>1949</v>
      </c>
      <c r="Y37" s="28"/>
      <c r="Z37" s="28"/>
      <c r="AA37" s="30" t="s">
        <v>1949</v>
      </c>
      <c r="AB37" s="30" t="s">
        <v>2133</v>
      </c>
      <c r="AC37" s="29">
        <v>0</v>
      </c>
      <c r="AD37" s="28"/>
      <c r="AE37" s="29">
        <v>65700</v>
      </c>
      <c r="AF37" s="29">
        <v>0</v>
      </c>
      <c r="AG37" s="29">
        <v>0</v>
      </c>
      <c r="AH37" s="29">
        <v>0</v>
      </c>
      <c r="AI37" s="30" t="s">
        <v>1949</v>
      </c>
      <c r="AJ37" s="30" t="s">
        <v>1949</v>
      </c>
      <c r="AK37" s="30" t="s">
        <v>1951</v>
      </c>
      <c r="AL37" s="30" t="s">
        <v>2134</v>
      </c>
      <c r="AM37" s="29">
        <v>0</v>
      </c>
      <c r="AN37" s="30" t="s">
        <v>1953</v>
      </c>
    </row>
    <row r="38" spans="1:40" x14ac:dyDescent="0.25">
      <c r="A38" s="30">
        <v>475366</v>
      </c>
      <c r="B38" s="29">
        <v>69215</v>
      </c>
      <c r="C38" s="30" t="s">
        <v>1954</v>
      </c>
      <c r="D38" s="30" t="s">
        <v>1938</v>
      </c>
      <c r="E38" s="30" t="s">
        <v>1939</v>
      </c>
      <c r="F38" s="30" t="s">
        <v>1940</v>
      </c>
      <c r="G38" s="30" t="s">
        <v>1941</v>
      </c>
      <c r="H38" s="30" t="s">
        <v>2135</v>
      </c>
      <c r="I38" s="29">
        <v>69215</v>
      </c>
      <c r="J38" s="30" t="s">
        <v>1349</v>
      </c>
      <c r="K38" s="31">
        <v>44609</v>
      </c>
      <c r="L38" s="31">
        <v>44608</v>
      </c>
      <c r="M38" s="31">
        <v>44608</v>
      </c>
      <c r="N38" s="28"/>
      <c r="O38" s="30" t="s">
        <v>2136</v>
      </c>
      <c r="P38" s="30" t="s">
        <v>2137</v>
      </c>
      <c r="Q38" s="30" t="s">
        <v>1958</v>
      </c>
      <c r="R38" s="30" t="s">
        <v>1946</v>
      </c>
      <c r="S38" s="29">
        <v>0</v>
      </c>
      <c r="T38" s="31">
        <v>44687</v>
      </c>
      <c r="U38" s="31">
        <v>44687</v>
      </c>
      <c r="V38" s="30" t="s">
        <v>1947</v>
      </c>
      <c r="W38" s="30" t="s">
        <v>1948</v>
      </c>
      <c r="X38" s="30" t="s">
        <v>1949</v>
      </c>
      <c r="Y38" s="28"/>
      <c r="Z38" s="28"/>
      <c r="AA38" s="30" t="s">
        <v>1949</v>
      </c>
      <c r="AB38" s="30" t="s">
        <v>2113</v>
      </c>
      <c r="AC38" s="29">
        <v>0</v>
      </c>
      <c r="AD38" s="28"/>
      <c r="AE38" s="29">
        <v>69215</v>
      </c>
      <c r="AF38" s="29">
        <v>0</v>
      </c>
      <c r="AG38" s="29">
        <v>0</v>
      </c>
      <c r="AH38" s="29">
        <v>0</v>
      </c>
      <c r="AI38" s="30" t="s">
        <v>1949</v>
      </c>
      <c r="AJ38" s="30" t="s">
        <v>1949</v>
      </c>
      <c r="AK38" s="30" t="s">
        <v>1951</v>
      </c>
      <c r="AL38" s="30" t="s">
        <v>2138</v>
      </c>
      <c r="AM38" s="29">
        <v>0</v>
      </c>
      <c r="AN38" s="30" t="s">
        <v>1953</v>
      </c>
    </row>
    <row r="39" spans="1:40" x14ac:dyDescent="0.25">
      <c r="A39" s="30">
        <v>484059</v>
      </c>
      <c r="B39" s="29">
        <v>69290</v>
      </c>
      <c r="C39" s="30" t="s">
        <v>2015</v>
      </c>
      <c r="D39" s="30" t="s">
        <v>1938</v>
      </c>
      <c r="E39" s="30" t="s">
        <v>1939</v>
      </c>
      <c r="F39" s="30" t="s">
        <v>1940</v>
      </c>
      <c r="G39" s="30" t="s">
        <v>1941</v>
      </c>
      <c r="H39" s="30" t="s">
        <v>2139</v>
      </c>
      <c r="I39" s="29">
        <v>69290</v>
      </c>
      <c r="J39" s="30" t="s">
        <v>1349</v>
      </c>
      <c r="K39" s="31">
        <v>44656</v>
      </c>
      <c r="L39" s="31">
        <v>44656</v>
      </c>
      <c r="M39" s="31">
        <v>44656</v>
      </c>
      <c r="N39" s="28"/>
      <c r="O39" s="30" t="s">
        <v>2140</v>
      </c>
      <c r="P39" s="30" t="s">
        <v>2141</v>
      </c>
      <c r="Q39" s="30" t="s">
        <v>2142</v>
      </c>
      <c r="R39" s="30" t="s">
        <v>1946</v>
      </c>
      <c r="S39" s="29">
        <v>0</v>
      </c>
      <c r="T39" s="31">
        <v>44717</v>
      </c>
      <c r="U39" s="31">
        <v>44717</v>
      </c>
      <c r="V39" s="30" t="s">
        <v>1947</v>
      </c>
      <c r="W39" s="30" t="s">
        <v>1948</v>
      </c>
      <c r="X39" s="30" t="s">
        <v>1949</v>
      </c>
      <c r="Y39" s="28"/>
      <c r="Z39" s="28"/>
      <c r="AA39" s="30" t="s">
        <v>1949</v>
      </c>
      <c r="AB39" s="30" t="s">
        <v>2143</v>
      </c>
      <c r="AC39" s="29">
        <v>0</v>
      </c>
      <c r="AD39" s="28"/>
      <c r="AE39" s="29">
        <v>69290</v>
      </c>
      <c r="AF39" s="29">
        <v>0</v>
      </c>
      <c r="AG39" s="29">
        <v>0</v>
      </c>
      <c r="AH39" s="29">
        <v>0</v>
      </c>
      <c r="AI39" s="30" t="s">
        <v>1949</v>
      </c>
      <c r="AJ39" s="30" t="s">
        <v>1949</v>
      </c>
      <c r="AK39" s="30" t="s">
        <v>1951</v>
      </c>
      <c r="AL39" s="30" t="s">
        <v>2144</v>
      </c>
      <c r="AM39" s="29">
        <v>0</v>
      </c>
      <c r="AN39" s="30" t="s">
        <v>1953</v>
      </c>
    </row>
    <row r="40" spans="1:40" x14ac:dyDescent="0.25">
      <c r="A40" s="30">
        <v>484355</v>
      </c>
      <c r="B40" s="29">
        <v>69689</v>
      </c>
      <c r="C40" s="30" t="s">
        <v>2015</v>
      </c>
      <c r="D40" s="30" t="s">
        <v>1938</v>
      </c>
      <c r="E40" s="30" t="s">
        <v>1939</v>
      </c>
      <c r="F40" s="30" t="s">
        <v>1940</v>
      </c>
      <c r="G40" s="30" t="s">
        <v>1941</v>
      </c>
      <c r="H40" s="30" t="s">
        <v>2145</v>
      </c>
      <c r="I40" s="29">
        <v>69689</v>
      </c>
      <c r="J40" s="30" t="s">
        <v>1349</v>
      </c>
      <c r="K40" s="31">
        <v>44658</v>
      </c>
      <c r="L40" s="31">
        <v>44657</v>
      </c>
      <c r="M40" s="31">
        <v>44657</v>
      </c>
      <c r="N40" s="28"/>
      <c r="O40" s="30" t="s">
        <v>2146</v>
      </c>
      <c r="P40" s="30" t="s">
        <v>2147</v>
      </c>
      <c r="Q40" s="30" t="s">
        <v>2041</v>
      </c>
      <c r="R40" s="30" t="s">
        <v>1946</v>
      </c>
      <c r="S40" s="29">
        <v>0</v>
      </c>
      <c r="T40" s="31">
        <v>44717</v>
      </c>
      <c r="U40" s="31">
        <v>44717</v>
      </c>
      <c r="V40" s="30" t="s">
        <v>1947</v>
      </c>
      <c r="W40" s="30" t="s">
        <v>1948</v>
      </c>
      <c r="X40" s="30" t="s">
        <v>1949</v>
      </c>
      <c r="Y40" s="28"/>
      <c r="Z40" s="28"/>
      <c r="AA40" s="30" t="s">
        <v>1949</v>
      </c>
      <c r="AB40" s="30" t="s">
        <v>2143</v>
      </c>
      <c r="AC40" s="29">
        <v>0</v>
      </c>
      <c r="AD40" s="28"/>
      <c r="AE40" s="29">
        <v>69689</v>
      </c>
      <c r="AF40" s="29">
        <v>0</v>
      </c>
      <c r="AG40" s="29">
        <v>0</v>
      </c>
      <c r="AH40" s="29">
        <v>0</v>
      </c>
      <c r="AI40" s="30" t="s">
        <v>1949</v>
      </c>
      <c r="AJ40" s="30" t="s">
        <v>1949</v>
      </c>
      <c r="AK40" s="30" t="s">
        <v>1951</v>
      </c>
      <c r="AL40" s="30" t="s">
        <v>2148</v>
      </c>
      <c r="AM40" s="29">
        <v>0</v>
      </c>
      <c r="AN40" s="30" t="s">
        <v>1953</v>
      </c>
    </row>
    <row r="41" spans="1:40" x14ac:dyDescent="0.25">
      <c r="A41" s="30">
        <v>484717</v>
      </c>
      <c r="B41" s="29">
        <v>68829</v>
      </c>
      <c r="C41" s="30" t="s">
        <v>1954</v>
      </c>
      <c r="D41" s="30" t="s">
        <v>1938</v>
      </c>
      <c r="E41" s="30" t="s">
        <v>1939</v>
      </c>
      <c r="F41" s="30" t="s">
        <v>1940</v>
      </c>
      <c r="G41" s="30" t="s">
        <v>1941</v>
      </c>
      <c r="H41" s="30" t="s">
        <v>2149</v>
      </c>
      <c r="I41" s="29">
        <v>68829</v>
      </c>
      <c r="J41" s="30" t="s">
        <v>1349</v>
      </c>
      <c r="K41" s="31">
        <v>44659</v>
      </c>
      <c r="L41" s="31">
        <v>44659</v>
      </c>
      <c r="M41" s="31">
        <v>44659</v>
      </c>
      <c r="N41" s="28"/>
      <c r="O41" s="30" t="s">
        <v>2150</v>
      </c>
      <c r="P41" s="30" t="s">
        <v>2151</v>
      </c>
      <c r="Q41" s="30" t="s">
        <v>2152</v>
      </c>
      <c r="R41" s="30" t="s">
        <v>2153</v>
      </c>
      <c r="S41" s="29">
        <v>0</v>
      </c>
      <c r="T41" s="31">
        <v>44717</v>
      </c>
      <c r="U41" s="31">
        <v>44717</v>
      </c>
      <c r="V41" s="30" t="s">
        <v>1947</v>
      </c>
      <c r="W41" s="30" t="s">
        <v>1948</v>
      </c>
      <c r="X41" s="30" t="s">
        <v>1949</v>
      </c>
      <c r="Y41" s="28"/>
      <c r="Z41" s="28"/>
      <c r="AA41" s="30" t="s">
        <v>1949</v>
      </c>
      <c r="AB41" s="30" t="s">
        <v>2154</v>
      </c>
      <c r="AC41" s="29">
        <v>0</v>
      </c>
      <c r="AD41" s="28"/>
      <c r="AE41" s="29">
        <v>68829</v>
      </c>
      <c r="AF41" s="29">
        <v>0</v>
      </c>
      <c r="AG41" s="29">
        <v>0</v>
      </c>
      <c r="AH41" s="29">
        <v>0</v>
      </c>
      <c r="AI41" s="30" t="s">
        <v>1949</v>
      </c>
      <c r="AJ41" s="30" t="s">
        <v>1949</v>
      </c>
      <c r="AK41" s="30" t="s">
        <v>1951</v>
      </c>
      <c r="AL41" s="30" t="s">
        <v>2155</v>
      </c>
      <c r="AM41" s="29">
        <v>0</v>
      </c>
      <c r="AN41" s="30" t="s">
        <v>1953</v>
      </c>
    </row>
    <row r="42" spans="1:40" x14ac:dyDescent="0.25">
      <c r="A42" s="30">
        <v>484842</v>
      </c>
      <c r="B42" s="29">
        <v>66825</v>
      </c>
      <c r="C42" s="30" t="s">
        <v>1983</v>
      </c>
      <c r="D42" s="30" t="s">
        <v>1938</v>
      </c>
      <c r="E42" s="30" t="s">
        <v>1939</v>
      </c>
      <c r="F42" s="30" t="s">
        <v>1940</v>
      </c>
      <c r="G42" s="30" t="s">
        <v>1941</v>
      </c>
      <c r="H42" s="30" t="s">
        <v>2156</v>
      </c>
      <c r="I42" s="29">
        <v>66825</v>
      </c>
      <c r="J42" s="30" t="s">
        <v>1349</v>
      </c>
      <c r="K42" s="31">
        <v>44661</v>
      </c>
      <c r="L42" s="31">
        <v>44661</v>
      </c>
      <c r="M42" s="31">
        <v>44661</v>
      </c>
      <c r="N42" s="28"/>
      <c r="O42" s="30" t="s">
        <v>2157</v>
      </c>
      <c r="P42" s="30" t="s">
        <v>2158</v>
      </c>
      <c r="Q42" s="30" t="s">
        <v>2159</v>
      </c>
      <c r="R42" s="30" t="s">
        <v>2160</v>
      </c>
      <c r="S42" s="29">
        <v>0</v>
      </c>
      <c r="T42" s="31">
        <v>44717</v>
      </c>
      <c r="U42" s="31">
        <v>44717</v>
      </c>
      <c r="V42" s="30" t="s">
        <v>1947</v>
      </c>
      <c r="W42" s="30" t="s">
        <v>1948</v>
      </c>
      <c r="X42" s="30" t="s">
        <v>1949</v>
      </c>
      <c r="Y42" s="28"/>
      <c r="Z42" s="28"/>
      <c r="AA42" s="30" t="s">
        <v>1949</v>
      </c>
      <c r="AB42" s="30" t="s">
        <v>2161</v>
      </c>
      <c r="AC42" s="29">
        <v>0</v>
      </c>
      <c r="AD42" s="28"/>
      <c r="AE42" s="29">
        <v>66825</v>
      </c>
      <c r="AF42" s="29">
        <v>0</v>
      </c>
      <c r="AG42" s="29">
        <v>0</v>
      </c>
      <c r="AH42" s="29">
        <v>0</v>
      </c>
      <c r="AI42" s="30" t="s">
        <v>1949</v>
      </c>
      <c r="AJ42" s="30" t="s">
        <v>1949</v>
      </c>
      <c r="AK42" s="30" t="s">
        <v>1951</v>
      </c>
      <c r="AL42" s="30" t="s">
        <v>2162</v>
      </c>
      <c r="AM42" s="29">
        <v>0</v>
      </c>
      <c r="AN42" s="30" t="s">
        <v>1953</v>
      </c>
    </row>
    <row r="43" spans="1:40" x14ac:dyDescent="0.25">
      <c r="A43" s="30">
        <v>485219</v>
      </c>
      <c r="B43" s="29">
        <v>380824</v>
      </c>
      <c r="C43" s="30" t="s">
        <v>1991</v>
      </c>
      <c r="D43" s="30" t="s">
        <v>1938</v>
      </c>
      <c r="E43" s="30" t="s">
        <v>1939</v>
      </c>
      <c r="F43" s="30" t="s">
        <v>1940</v>
      </c>
      <c r="G43" s="30" t="s">
        <v>1941</v>
      </c>
      <c r="H43" s="30" t="s">
        <v>2163</v>
      </c>
      <c r="I43" s="29">
        <v>380824</v>
      </c>
      <c r="J43" s="30" t="s">
        <v>1349</v>
      </c>
      <c r="K43" s="31">
        <v>44663</v>
      </c>
      <c r="L43" s="31">
        <v>44662</v>
      </c>
      <c r="M43" s="31">
        <v>44663</v>
      </c>
      <c r="N43" s="28"/>
      <c r="O43" s="30" t="s">
        <v>2164</v>
      </c>
      <c r="P43" s="30" t="s">
        <v>2165</v>
      </c>
      <c r="Q43" s="30" t="s">
        <v>2166</v>
      </c>
      <c r="R43" s="30" t="s">
        <v>2167</v>
      </c>
      <c r="S43" s="29">
        <v>0</v>
      </c>
      <c r="T43" s="31">
        <v>44717</v>
      </c>
      <c r="U43" s="31">
        <v>44717</v>
      </c>
      <c r="V43" s="30" t="s">
        <v>1947</v>
      </c>
      <c r="W43" s="30" t="s">
        <v>1948</v>
      </c>
      <c r="X43" s="30" t="s">
        <v>1949</v>
      </c>
      <c r="Y43" s="28"/>
      <c r="Z43" s="28"/>
      <c r="AA43" s="30" t="s">
        <v>1949</v>
      </c>
      <c r="AB43" s="30" t="s">
        <v>2168</v>
      </c>
      <c r="AC43" s="29">
        <v>0</v>
      </c>
      <c r="AD43" s="28"/>
      <c r="AE43" s="29">
        <v>380824</v>
      </c>
      <c r="AF43" s="29">
        <v>0</v>
      </c>
      <c r="AG43" s="29">
        <v>0</v>
      </c>
      <c r="AH43" s="29">
        <v>0</v>
      </c>
      <c r="AI43" s="30" t="s">
        <v>1949</v>
      </c>
      <c r="AJ43" s="30" t="s">
        <v>1949</v>
      </c>
      <c r="AK43" s="30" t="s">
        <v>1951</v>
      </c>
      <c r="AL43" s="30" t="s">
        <v>2169</v>
      </c>
      <c r="AM43" s="29">
        <v>0</v>
      </c>
      <c r="AN43" s="30" t="s">
        <v>1953</v>
      </c>
    </row>
    <row r="44" spans="1:40" x14ac:dyDescent="0.25">
      <c r="A44" s="30">
        <v>485443</v>
      </c>
      <c r="B44" s="29">
        <v>40000</v>
      </c>
      <c r="C44" s="30" t="s">
        <v>1983</v>
      </c>
      <c r="D44" s="30" t="s">
        <v>1938</v>
      </c>
      <c r="E44" s="30" t="s">
        <v>1939</v>
      </c>
      <c r="F44" s="30" t="s">
        <v>1940</v>
      </c>
      <c r="G44" s="30" t="s">
        <v>1941</v>
      </c>
      <c r="H44" s="30" t="s">
        <v>2170</v>
      </c>
      <c r="I44" s="29">
        <v>40000</v>
      </c>
      <c r="J44" s="30" t="s">
        <v>1349</v>
      </c>
      <c r="K44" s="31">
        <v>44664</v>
      </c>
      <c r="L44" s="31">
        <v>44664</v>
      </c>
      <c r="M44" s="31">
        <v>44664</v>
      </c>
      <c r="N44" s="28"/>
      <c r="O44" s="30" t="s">
        <v>2171</v>
      </c>
      <c r="P44" s="30" t="s">
        <v>2172</v>
      </c>
      <c r="Q44" s="30" t="s">
        <v>2173</v>
      </c>
      <c r="R44" s="30" t="s">
        <v>1946</v>
      </c>
      <c r="S44" s="29">
        <v>0</v>
      </c>
      <c r="T44" s="31">
        <v>44717</v>
      </c>
      <c r="U44" s="31">
        <v>44717</v>
      </c>
      <c r="V44" s="30" t="s">
        <v>1959</v>
      </c>
      <c r="W44" s="30" t="s">
        <v>1948</v>
      </c>
      <c r="X44" s="30" t="s">
        <v>1949</v>
      </c>
      <c r="Y44" s="28"/>
      <c r="Z44" s="28"/>
      <c r="AA44" s="30" t="s">
        <v>1949</v>
      </c>
      <c r="AB44" s="30" t="s">
        <v>2161</v>
      </c>
      <c r="AC44" s="29">
        <v>0</v>
      </c>
      <c r="AD44" s="28"/>
      <c r="AE44" s="29">
        <v>40000</v>
      </c>
      <c r="AF44" s="29">
        <v>0</v>
      </c>
      <c r="AG44" s="29">
        <v>0</v>
      </c>
      <c r="AH44" s="29">
        <v>0</v>
      </c>
      <c r="AI44" s="30" t="s">
        <v>1949</v>
      </c>
      <c r="AJ44" s="30" t="s">
        <v>1949</v>
      </c>
      <c r="AK44" s="30" t="s">
        <v>1951</v>
      </c>
      <c r="AL44" s="30" t="s">
        <v>2174</v>
      </c>
      <c r="AM44" s="29">
        <v>0</v>
      </c>
      <c r="AN44" s="30" t="s">
        <v>1953</v>
      </c>
    </row>
    <row r="45" spans="1:40" x14ac:dyDescent="0.25">
      <c r="A45" s="30">
        <v>486429</v>
      </c>
      <c r="B45" s="29">
        <v>359222</v>
      </c>
      <c r="C45" s="30" t="s">
        <v>1954</v>
      </c>
      <c r="D45" s="30" t="s">
        <v>1938</v>
      </c>
      <c r="E45" s="30" t="s">
        <v>1939</v>
      </c>
      <c r="F45" s="30" t="s">
        <v>1940</v>
      </c>
      <c r="G45" s="30" t="s">
        <v>1941</v>
      </c>
      <c r="H45" s="30" t="s">
        <v>2175</v>
      </c>
      <c r="I45" s="29">
        <v>359222</v>
      </c>
      <c r="J45" s="30" t="s">
        <v>1349</v>
      </c>
      <c r="K45" s="31">
        <v>44671</v>
      </c>
      <c r="L45" s="31">
        <v>44663</v>
      </c>
      <c r="M45" s="31">
        <v>44663</v>
      </c>
      <c r="N45" s="28"/>
      <c r="O45" s="30" t="s">
        <v>2176</v>
      </c>
      <c r="P45" s="30" t="s">
        <v>2177</v>
      </c>
      <c r="Q45" s="30" t="s">
        <v>2178</v>
      </c>
      <c r="R45" s="30" t="s">
        <v>2179</v>
      </c>
      <c r="S45" s="29">
        <v>0</v>
      </c>
      <c r="T45" s="31">
        <v>44717</v>
      </c>
      <c r="U45" s="31">
        <v>44717</v>
      </c>
      <c r="V45" s="30" t="s">
        <v>1947</v>
      </c>
      <c r="W45" s="30" t="s">
        <v>1948</v>
      </c>
      <c r="X45" s="30" t="s">
        <v>1949</v>
      </c>
      <c r="Y45" s="28"/>
      <c r="Z45" s="28"/>
      <c r="AA45" s="30" t="s">
        <v>1949</v>
      </c>
      <c r="AB45" s="30" t="s">
        <v>2180</v>
      </c>
      <c r="AC45" s="29">
        <v>0</v>
      </c>
      <c r="AD45" s="28"/>
      <c r="AE45" s="29">
        <v>359222</v>
      </c>
      <c r="AF45" s="29">
        <v>0</v>
      </c>
      <c r="AG45" s="29">
        <v>0</v>
      </c>
      <c r="AH45" s="29">
        <v>0</v>
      </c>
      <c r="AI45" s="30" t="s">
        <v>1949</v>
      </c>
      <c r="AJ45" s="30" t="s">
        <v>1949</v>
      </c>
      <c r="AK45" s="30" t="s">
        <v>1951</v>
      </c>
      <c r="AL45" s="30" t="s">
        <v>2181</v>
      </c>
      <c r="AM45" s="29">
        <v>0</v>
      </c>
      <c r="AN45" s="30" t="s">
        <v>1953</v>
      </c>
    </row>
    <row r="46" spans="1:40" x14ac:dyDescent="0.25">
      <c r="A46" s="30">
        <v>488666</v>
      </c>
      <c r="B46" s="29">
        <v>173700</v>
      </c>
      <c r="C46" s="30" t="s">
        <v>1991</v>
      </c>
      <c r="D46" s="30" t="s">
        <v>1938</v>
      </c>
      <c r="E46" s="30" t="s">
        <v>1939</v>
      </c>
      <c r="F46" s="30" t="s">
        <v>1940</v>
      </c>
      <c r="G46" s="30" t="s">
        <v>1941</v>
      </c>
      <c r="H46" s="30" t="s">
        <v>2182</v>
      </c>
      <c r="I46" s="29">
        <v>173700</v>
      </c>
      <c r="J46" s="30" t="s">
        <v>1349</v>
      </c>
      <c r="K46" s="31">
        <v>44683</v>
      </c>
      <c r="L46" s="31">
        <v>44683</v>
      </c>
      <c r="M46" s="31">
        <v>44683</v>
      </c>
      <c r="N46" s="28"/>
      <c r="O46" s="30" t="s">
        <v>2183</v>
      </c>
      <c r="P46" s="30" t="s">
        <v>2184</v>
      </c>
      <c r="Q46" s="30" t="s">
        <v>2041</v>
      </c>
      <c r="R46" s="30" t="s">
        <v>2185</v>
      </c>
      <c r="S46" s="29">
        <v>0</v>
      </c>
      <c r="T46" s="31">
        <v>44743</v>
      </c>
      <c r="U46" s="31">
        <v>44743</v>
      </c>
      <c r="V46" s="30" t="s">
        <v>1947</v>
      </c>
      <c r="W46" s="30" t="s">
        <v>1948</v>
      </c>
      <c r="X46" s="30" t="s">
        <v>1949</v>
      </c>
      <c r="Y46" s="28"/>
      <c r="Z46" s="28"/>
      <c r="AA46" s="30" t="s">
        <v>1949</v>
      </c>
      <c r="AB46" s="30" t="s">
        <v>2186</v>
      </c>
      <c r="AC46" s="29">
        <v>0</v>
      </c>
      <c r="AD46" s="28"/>
      <c r="AE46" s="29">
        <v>173700</v>
      </c>
      <c r="AF46" s="29">
        <v>0</v>
      </c>
      <c r="AG46" s="29">
        <v>0</v>
      </c>
      <c r="AH46" s="29">
        <v>0</v>
      </c>
      <c r="AI46" s="30" t="s">
        <v>1949</v>
      </c>
      <c r="AJ46" s="30" t="s">
        <v>1949</v>
      </c>
      <c r="AK46" s="30" t="s">
        <v>1951</v>
      </c>
      <c r="AL46" s="30" t="s">
        <v>2187</v>
      </c>
      <c r="AM46" s="29">
        <v>0</v>
      </c>
      <c r="AN46" s="30" t="s">
        <v>1953</v>
      </c>
    </row>
    <row r="47" spans="1:40" x14ac:dyDescent="0.25">
      <c r="A47" s="30">
        <v>489346</v>
      </c>
      <c r="B47" s="29">
        <v>396067</v>
      </c>
      <c r="C47" s="30" t="s">
        <v>1954</v>
      </c>
      <c r="D47" s="30" t="s">
        <v>1938</v>
      </c>
      <c r="E47" s="30" t="s">
        <v>1939</v>
      </c>
      <c r="F47" s="30" t="s">
        <v>1940</v>
      </c>
      <c r="G47" s="30" t="s">
        <v>1941</v>
      </c>
      <c r="H47" s="30" t="s">
        <v>2188</v>
      </c>
      <c r="I47" s="29">
        <v>396067</v>
      </c>
      <c r="J47" s="30" t="s">
        <v>1349</v>
      </c>
      <c r="K47" s="31">
        <v>44686</v>
      </c>
      <c r="L47" s="31">
        <v>44685</v>
      </c>
      <c r="M47" s="31">
        <v>44685</v>
      </c>
      <c r="N47" s="28"/>
      <c r="O47" s="30" t="s">
        <v>2189</v>
      </c>
      <c r="P47" s="30" t="s">
        <v>2190</v>
      </c>
      <c r="Q47" s="30" t="s">
        <v>2060</v>
      </c>
      <c r="R47" s="30" t="s">
        <v>2191</v>
      </c>
      <c r="S47" s="29">
        <v>0</v>
      </c>
      <c r="T47" s="31">
        <v>44743</v>
      </c>
      <c r="U47" s="31">
        <v>44743</v>
      </c>
      <c r="V47" s="30" t="s">
        <v>1947</v>
      </c>
      <c r="W47" s="30" t="s">
        <v>1948</v>
      </c>
      <c r="X47" s="30" t="s">
        <v>1949</v>
      </c>
      <c r="Y47" s="28"/>
      <c r="Z47" s="28"/>
      <c r="AA47" s="30" t="s">
        <v>1949</v>
      </c>
      <c r="AB47" s="30" t="s">
        <v>2192</v>
      </c>
      <c r="AC47" s="29">
        <v>0</v>
      </c>
      <c r="AD47" s="28"/>
      <c r="AE47" s="29">
        <v>396067</v>
      </c>
      <c r="AF47" s="29">
        <v>0</v>
      </c>
      <c r="AG47" s="29">
        <v>0</v>
      </c>
      <c r="AH47" s="29">
        <v>0</v>
      </c>
      <c r="AI47" s="30" t="s">
        <v>1949</v>
      </c>
      <c r="AJ47" s="30" t="s">
        <v>1949</v>
      </c>
      <c r="AK47" s="30" t="s">
        <v>1951</v>
      </c>
      <c r="AL47" s="30" t="s">
        <v>2193</v>
      </c>
      <c r="AM47" s="29">
        <v>0</v>
      </c>
      <c r="AN47" s="30" t="s">
        <v>1953</v>
      </c>
    </row>
    <row r="48" spans="1:40" x14ac:dyDescent="0.25">
      <c r="A48" s="30">
        <v>489750</v>
      </c>
      <c r="B48" s="29">
        <v>341618</v>
      </c>
      <c r="C48" s="30" t="s">
        <v>1991</v>
      </c>
      <c r="D48" s="30" t="s">
        <v>1938</v>
      </c>
      <c r="E48" s="30" t="s">
        <v>1939</v>
      </c>
      <c r="F48" s="30" t="s">
        <v>1940</v>
      </c>
      <c r="G48" s="30" t="s">
        <v>1941</v>
      </c>
      <c r="H48" s="30" t="s">
        <v>2194</v>
      </c>
      <c r="I48" s="29">
        <v>341618</v>
      </c>
      <c r="J48" s="30" t="s">
        <v>1349</v>
      </c>
      <c r="K48" s="31">
        <v>44690</v>
      </c>
      <c r="L48" s="31">
        <v>44689</v>
      </c>
      <c r="M48" s="31">
        <v>44689</v>
      </c>
      <c r="N48" s="28"/>
      <c r="O48" s="30" t="s">
        <v>2195</v>
      </c>
      <c r="P48" s="30" t="s">
        <v>2196</v>
      </c>
      <c r="Q48" s="30" t="s">
        <v>2197</v>
      </c>
      <c r="R48" s="30" t="s">
        <v>2198</v>
      </c>
      <c r="S48" s="29">
        <v>0</v>
      </c>
      <c r="T48" s="31">
        <v>44743</v>
      </c>
      <c r="U48" s="31">
        <v>44743</v>
      </c>
      <c r="V48" s="30" t="s">
        <v>1947</v>
      </c>
      <c r="W48" s="30" t="s">
        <v>1948</v>
      </c>
      <c r="X48" s="30" t="s">
        <v>1949</v>
      </c>
      <c r="Y48" s="28"/>
      <c r="Z48" s="28"/>
      <c r="AA48" s="30" t="s">
        <v>1949</v>
      </c>
      <c r="AB48" s="30" t="s">
        <v>2186</v>
      </c>
      <c r="AC48" s="29">
        <v>0</v>
      </c>
      <c r="AD48" s="28"/>
      <c r="AE48" s="29">
        <v>341618</v>
      </c>
      <c r="AF48" s="29">
        <v>0</v>
      </c>
      <c r="AG48" s="29">
        <v>0</v>
      </c>
      <c r="AH48" s="29">
        <v>0</v>
      </c>
      <c r="AI48" s="30" t="s">
        <v>1949</v>
      </c>
      <c r="AJ48" s="30" t="s">
        <v>1949</v>
      </c>
      <c r="AK48" s="30" t="s">
        <v>1951</v>
      </c>
      <c r="AL48" s="30" t="s">
        <v>2199</v>
      </c>
      <c r="AM48" s="29">
        <v>0</v>
      </c>
      <c r="AN48" s="30" t="s">
        <v>1953</v>
      </c>
    </row>
    <row r="49" spans="1:40" x14ac:dyDescent="0.25">
      <c r="A49" s="30">
        <v>489794</v>
      </c>
      <c r="B49" s="29">
        <v>25700</v>
      </c>
      <c r="C49" s="30" t="s">
        <v>1991</v>
      </c>
      <c r="D49" s="30" t="s">
        <v>1938</v>
      </c>
      <c r="E49" s="30" t="s">
        <v>1939</v>
      </c>
      <c r="F49" s="30" t="s">
        <v>1940</v>
      </c>
      <c r="G49" s="30" t="s">
        <v>1941</v>
      </c>
      <c r="H49" s="30" t="s">
        <v>2200</v>
      </c>
      <c r="I49" s="29">
        <v>25700</v>
      </c>
      <c r="J49" s="30" t="s">
        <v>1349</v>
      </c>
      <c r="K49" s="31">
        <v>44690</v>
      </c>
      <c r="L49" s="31">
        <v>44690</v>
      </c>
      <c r="M49" s="31">
        <v>44690</v>
      </c>
      <c r="N49" s="28"/>
      <c r="O49" s="30" t="s">
        <v>2201</v>
      </c>
      <c r="P49" s="30" t="s">
        <v>2202</v>
      </c>
      <c r="Q49" s="30" t="s">
        <v>2166</v>
      </c>
      <c r="R49" s="30" t="s">
        <v>1946</v>
      </c>
      <c r="S49" s="29">
        <v>0</v>
      </c>
      <c r="T49" s="31">
        <v>44743</v>
      </c>
      <c r="U49" s="31">
        <v>44743</v>
      </c>
      <c r="V49" s="30" t="s">
        <v>1959</v>
      </c>
      <c r="W49" s="30" t="s">
        <v>1948</v>
      </c>
      <c r="X49" s="30" t="s">
        <v>1949</v>
      </c>
      <c r="Y49" s="28"/>
      <c r="Z49" s="28"/>
      <c r="AA49" s="30" t="s">
        <v>1949</v>
      </c>
      <c r="AB49" s="30" t="s">
        <v>2203</v>
      </c>
      <c r="AC49" s="29">
        <v>0</v>
      </c>
      <c r="AD49" s="28"/>
      <c r="AE49" s="29">
        <v>25700</v>
      </c>
      <c r="AF49" s="29">
        <v>0</v>
      </c>
      <c r="AG49" s="29">
        <v>0</v>
      </c>
      <c r="AH49" s="29">
        <v>0</v>
      </c>
      <c r="AI49" s="30" t="s">
        <v>1949</v>
      </c>
      <c r="AJ49" s="30" t="s">
        <v>1949</v>
      </c>
      <c r="AK49" s="30" t="s">
        <v>1951</v>
      </c>
      <c r="AL49" s="30" t="s">
        <v>2204</v>
      </c>
      <c r="AM49" s="29">
        <v>0</v>
      </c>
      <c r="AN49" s="30" t="s">
        <v>1953</v>
      </c>
    </row>
    <row r="50" spans="1:40" x14ac:dyDescent="0.25">
      <c r="A50" s="30">
        <v>489990</v>
      </c>
      <c r="B50" s="29">
        <v>68118</v>
      </c>
      <c r="C50" s="30" t="s">
        <v>1937</v>
      </c>
      <c r="D50" s="30" t="s">
        <v>1938</v>
      </c>
      <c r="E50" s="30" t="s">
        <v>1939</v>
      </c>
      <c r="F50" s="30" t="s">
        <v>1940</v>
      </c>
      <c r="G50" s="30" t="s">
        <v>1941</v>
      </c>
      <c r="H50" s="30" t="s">
        <v>2205</v>
      </c>
      <c r="I50" s="29">
        <v>68118</v>
      </c>
      <c r="J50" s="30" t="s">
        <v>1349</v>
      </c>
      <c r="K50" s="31">
        <v>44691</v>
      </c>
      <c r="L50" s="31">
        <v>44690</v>
      </c>
      <c r="M50" s="31">
        <v>44690</v>
      </c>
      <c r="N50" s="28"/>
      <c r="O50" s="30" t="s">
        <v>2206</v>
      </c>
      <c r="P50" s="30" t="s">
        <v>2207</v>
      </c>
      <c r="Q50" s="30" t="s">
        <v>2208</v>
      </c>
      <c r="R50" s="30" t="s">
        <v>2209</v>
      </c>
      <c r="S50" s="29">
        <v>0</v>
      </c>
      <c r="T50" s="31">
        <v>44743</v>
      </c>
      <c r="U50" s="31">
        <v>44743</v>
      </c>
      <c r="V50" s="30" t="s">
        <v>1947</v>
      </c>
      <c r="W50" s="30" t="s">
        <v>1948</v>
      </c>
      <c r="X50" s="30" t="s">
        <v>1949</v>
      </c>
      <c r="Y50" s="28"/>
      <c r="Z50" s="28"/>
      <c r="AA50" s="30" t="s">
        <v>1949</v>
      </c>
      <c r="AB50" s="30" t="s">
        <v>2210</v>
      </c>
      <c r="AC50" s="29">
        <v>0</v>
      </c>
      <c r="AD50" s="28"/>
      <c r="AE50" s="29">
        <v>68118</v>
      </c>
      <c r="AF50" s="29">
        <v>0</v>
      </c>
      <c r="AG50" s="29">
        <v>0</v>
      </c>
      <c r="AH50" s="29">
        <v>0</v>
      </c>
      <c r="AI50" s="30" t="s">
        <v>1949</v>
      </c>
      <c r="AJ50" s="30" t="s">
        <v>1949</v>
      </c>
      <c r="AK50" s="30" t="s">
        <v>1951</v>
      </c>
      <c r="AL50" s="30" t="s">
        <v>2211</v>
      </c>
      <c r="AM50" s="29">
        <v>0</v>
      </c>
      <c r="AN50" s="30" t="s">
        <v>1953</v>
      </c>
    </row>
    <row r="51" spans="1:40" x14ac:dyDescent="0.25">
      <c r="A51" s="30">
        <v>490569</v>
      </c>
      <c r="B51" s="29">
        <v>380300</v>
      </c>
      <c r="C51" s="30" t="s">
        <v>1991</v>
      </c>
      <c r="D51" s="30" t="s">
        <v>1938</v>
      </c>
      <c r="E51" s="30" t="s">
        <v>1939</v>
      </c>
      <c r="F51" s="30" t="s">
        <v>1940</v>
      </c>
      <c r="G51" s="30" t="s">
        <v>1941</v>
      </c>
      <c r="H51" s="30" t="s">
        <v>2212</v>
      </c>
      <c r="I51" s="29">
        <v>380300</v>
      </c>
      <c r="J51" s="30" t="s">
        <v>1349</v>
      </c>
      <c r="K51" s="31">
        <v>44693</v>
      </c>
      <c r="L51" s="31">
        <v>44693</v>
      </c>
      <c r="M51" s="31">
        <v>44693</v>
      </c>
      <c r="N51" s="28"/>
      <c r="O51" s="30" t="s">
        <v>2201</v>
      </c>
      <c r="P51" s="30" t="s">
        <v>2202</v>
      </c>
      <c r="Q51" s="30" t="s">
        <v>2166</v>
      </c>
      <c r="R51" s="30" t="s">
        <v>1946</v>
      </c>
      <c r="S51" s="29">
        <v>0</v>
      </c>
      <c r="T51" s="31">
        <v>44743</v>
      </c>
      <c r="U51" s="31">
        <v>44743</v>
      </c>
      <c r="V51" s="30" t="s">
        <v>1959</v>
      </c>
      <c r="W51" s="30" t="s">
        <v>1948</v>
      </c>
      <c r="X51" s="30" t="s">
        <v>1949</v>
      </c>
      <c r="Y51" s="28"/>
      <c r="Z51" s="28"/>
      <c r="AA51" s="30" t="s">
        <v>1949</v>
      </c>
      <c r="AB51" s="30" t="s">
        <v>2203</v>
      </c>
      <c r="AC51" s="29">
        <v>0</v>
      </c>
      <c r="AD51" s="28"/>
      <c r="AE51" s="29">
        <v>380300</v>
      </c>
      <c r="AF51" s="29">
        <v>0</v>
      </c>
      <c r="AG51" s="29">
        <v>0</v>
      </c>
      <c r="AH51" s="29">
        <v>0</v>
      </c>
      <c r="AI51" s="30" t="s">
        <v>1949</v>
      </c>
      <c r="AJ51" s="30" t="s">
        <v>1949</v>
      </c>
      <c r="AK51" s="30" t="s">
        <v>1951</v>
      </c>
      <c r="AL51" s="30" t="s">
        <v>2213</v>
      </c>
      <c r="AM51" s="29">
        <v>0</v>
      </c>
      <c r="AN51" s="30" t="s">
        <v>1953</v>
      </c>
    </row>
    <row r="52" spans="1:40" x14ac:dyDescent="0.25">
      <c r="A52" s="30">
        <v>490723</v>
      </c>
      <c r="B52" s="29">
        <v>273881</v>
      </c>
      <c r="C52" s="30" t="s">
        <v>1970</v>
      </c>
      <c r="D52" s="30" t="s">
        <v>1938</v>
      </c>
      <c r="E52" s="30" t="s">
        <v>1939</v>
      </c>
      <c r="F52" s="30" t="s">
        <v>1940</v>
      </c>
      <c r="G52" s="30" t="s">
        <v>1941</v>
      </c>
      <c r="H52" s="30" t="s">
        <v>2214</v>
      </c>
      <c r="I52" s="29">
        <v>273881</v>
      </c>
      <c r="J52" s="30" t="s">
        <v>1349</v>
      </c>
      <c r="K52" s="31">
        <v>44693</v>
      </c>
      <c r="L52" s="31">
        <v>44693</v>
      </c>
      <c r="M52" s="31">
        <v>44693</v>
      </c>
      <c r="N52" s="28"/>
      <c r="O52" s="30" t="s">
        <v>1964</v>
      </c>
      <c r="P52" s="30" t="s">
        <v>1965</v>
      </c>
      <c r="Q52" s="30" t="s">
        <v>1966</v>
      </c>
      <c r="R52" s="30" t="s">
        <v>1946</v>
      </c>
      <c r="S52" s="29">
        <v>0</v>
      </c>
      <c r="T52" s="31">
        <v>44743</v>
      </c>
      <c r="U52" s="31">
        <v>44743</v>
      </c>
      <c r="V52" s="30" t="s">
        <v>1967</v>
      </c>
      <c r="W52" s="30" t="s">
        <v>1949</v>
      </c>
      <c r="X52" s="30" t="s">
        <v>1949</v>
      </c>
      <c r="Y52" s="28"/>
      <c r="Z52" s="28"/>
      <c r="AA52" s="30" t="s">
        <v>1949</v>
      </c>
      <c r="AB52" s="30" t="s">
        <v>2215</v>
      </c>
      <c r="AC52" s="29">
        <v>0</v>
      </c>
      <c r="AD52" s="28"/>
      <c r="AE52" s="29">
        <v>0</v>
      </c>
      <c r="AF52" s="29">
        <v>0</v>
      </c>
      <c r="AG52" s="29">
        <v>0</v>
      </c>
      <c r="AH52" s="29">
        <v>0</v>
      </c>
      <c r="AI52" s="30" t="s">
        <v>1949</v>
      </c>
      <c r="AJ52" s="30" t="s">
        <v>1949</v>
      </c>
      <c r="AK52" s="30" t="s">
        <v>1946</v>
      </c>
      <c r="AL52" s="30" t="s">
        <v>2216</v>
      </c>
      <c r="AM52" s="29">
        <v>0</v>
      </c>
      <c r="AN52" s="30" t="s">
        <v>1953</v>
      </c>
    </row>
    <row r="53" spans="1:40" x14ac:dyDescent="0.25">
      <c r="A53" s="30">
        <v>490914</v>
      </c>
      <c r="B53" s="29">
        <v>68118</v>
      </c>
      <c r="C53" s="30" t="s">
        <v>1962</v>
      </c>
      <c r="D53" s="30" t="s">
        <v>1938</v>
      </c>
      <c r="E53" s="30" t="s">
        <v>1939</v>
      </c>
      <c r="F53" s="30" t="s">
        <v>1940</v>
      </c>
      <c r="G53" s="30" t="s">
        <v>1941</v>
      </c>
      <c r="H53" s="30" t="s">
        <v>2217</v>
      </c>
      <c r="I53" s="29">
        <v>68118</v>
      </c>
      <c r="J53" s="30" t="s">
        <v>1349</v>
      </c>
      <c r="K53" s="31">
        <v>44694</v>
      </c>
      <c r="L53" s="31">
        <v>44694</v>
      </c>
      <c r="M53" s="31">
        <v>44694</v>
      </c>
      <c r="N53" s="28"/>
      <c r="O53" s="30" t="s">
        <v>1964</v>
      </c>
      <c r="P53" s="30" t="s">
        <v>1965</v>
      </c>
      <c r="Q53" s="30" t="s">
        <v>1966</v>
      </c>
      <c r="R53" s="30" t="s">
        <v>1946</v>
      </c>
      <c r="S53" s="29">
        <v>0</v>
      </c>
      <c r="T53" s="31">
        <v>44743</v>
      </c>
      <c r="U53" s="31">
        <v>44743</v>
      </c>
      <c r="V53" s="30" t="s">
        <v>1967</v>
      </c>
      <c r="W53" s="30" t="s">
        <v>1949</v>
      </c>
      <c r="X53" s="30" t="s">
        <v>1949</v>
      </c>
      <c r="Y53" s="28"/>
      <c r="Z53" s="28"/>
      <c r="AA53" s="30" t="s">
        <v>1949</v>
      </c>
      <c r="AB53" s="30" t="s">
        <v>2127</v>
      </c>
      <c r="AC53" s="29">
        <v>0</v>
      </c>
      <c r="AD53" s="28"/>
      <c r="AE53" s="29">
        <v>0</v>
      </c>
      <c r="AF53" s="29">
        <v>0</v>
      </c>
      <c r="AG53" s="29">
        <v>0</v>
      </c>
      <c r="AH53" s="29">
        <v>0</v>
      </c>
      <c r="AI53" s="30" t="s">
        <v>1949</v>
      </c>
      <c r="AJ53" s="30" t="s">
        <v>1949</v>
      </c>
      <c r="AK53" s="30" t="s">
        <v>1946</v>
      </c>
      <c r="AL53" s="30" t="s">
        <v>2218</v>
      </c>
      <c r="AM53" s="29">
        <v>0</v>
      </c>
      <c r="AN53" s="30" t="s">
        <v>1953</v>
      </c>
    </row>
    <row r="54" spans="1:40" x14ac:dyDescent="0.25">
      <c r="A54" s="30">
        <v>491381</v>
      </c>
      <c r="B54" s="29">
        <v>27300</v>
      </c>
      <c r="C54" s="30" t="s">
        <v>1991</v>
      </c>
      <c r="D54" s="30" t="s">
        <v>1938</v>
      </c>
      <c r="E54" s="30" t="s">
        <v>1939</v>
      </c>
      <c r="F54" s="30" t="s">
        <v>1940</v>
      </c>
      <c r="G54" s="30" t="s">
        <v>1941</v>
      </c>
      <c r="H54" s="30" t="s">
        <v>2219</v>
      </c>
      <c r="I54" s="29">
        <v>27300</v>
      </c>
      <c r="J54" s="30" t="s">
        <v>1349</v>
      </c>
      <c r="K54" s="31">
        <v>44697</v>
      </c>
      <c r="L54" s="31">
        <v>44697</v>
      </c>
      <c r="M54" s="31">
        <v>44697</v>
      </c>
      <c r="N54" s="28"/>
      <c r="O54" s="30" t="s">
        <v>2201</v>
      </c>
      <c r="P54" s="30" t="s">
        <v>2202</v>
      </c>
      <c r="Q54" s="30" t="s">
        <v>2166</v>
      </c>
      <c r="R54" s="30" t="s">
        <v>1946</v>
      </c>
      <c r="S54" s="29">
        <v>0</v>
      </c>
      <c r="T54" s="31">
        <v>44743</v>
      </c>
      <c r="U54" s="31">
        <v>44743</v>
      </c>
      <c r="V54" s="30" t="s">
        <v>1959</v>
      </c>
      <c r="W54" s="30" t="s">
        <v>1948</v>
      </c>
      <c r="X54" s="30" t="s">
        <v>1949</v>
      </c>
      <c r="Y54" s="28"/>
      <c r="Z54" s="28"/>
      <c r="AA54" s="30" t="s">
        <v>1949</v>
      </c>
      <c r="AB54" s="30" t="s">
        <v>2203</v>
      </c>
      <c r="AC54" s="29">
        <v>0</v>
      </c>
      <c r="AD54" s="28"/>
      <c r="AE54" s="29">
        <v>27300</v>
      </c>
      <c r="AF54" s="29">
        <v>0</v>
      </c>
      <c r="AG54" s="29">
        <v>0</v>
      </c>
      <c r="AH54" s="29">
        <v>0</v>
      </c>
      <c r="AI54" s="30" t="s">
        <v>1949</v>
      </c>
      <c r="AJ54" s="30" t="s">
        <v>1949</v>
      </c>
      <c r="AK54" s="30" t="s">
        <v>1951</v>
      </c>
      <c r="AL54" s="30" t="s">
        <v>2220</v>
      </c>
      <c r="AM54" s="29">
        <v>0</v>
      </c>
      <c r="AN54" s="30" t="s">
        <v>1953</v>
      </c>
    </row>
    <row r="55" spans="1:40" x14ac:dyDescent="0.25">
      <c r="A55" s="30">
        <v>492984</v>
      </c>
      <c r="B55" s="29">
        <v>283618</v>
      </c>
      <c r="C55" s="30" t="s">
        <v>1991</v>
      </c>
      <c r="D55" s="30" t="s">
        <v>1938</v>
      </c>
      <c r="E55" s="30" t="s">
        <v>1939</v>
      </c>
      <c r="F55" s="30" t="s">
        <v>1940</v>
      </c>
      <c r="G55" s="30" t="s">
        <v>1941</v>
      </c>
      <c r="H55" s="30" t="s">
        <v>2221</v>
      </c>
      <c r="I55" s="29">
        <v>283618</v>
      </c>
      <c r="J55" s="30" t="s">
        <v>1349</v>
      </c>
      <c r="K55" s="31">
        <v>44705</v>
      </c>
      <c r="L55" s="31">
        <v>44704</v>
      </c>
      <c r="M55" s="31">
        <v>44704</v>
      </c>
      <c r="N55" s="28"/>
      <c r="O55" s="30" t="s">
        <v>2222</v>
      </c>
      <c r="P55" s="30" t="s">
        <v>2147</v>
      </c>
      <c r="Q55" s="30" t="s">
        <v>2041</v>
      </c>
      <c r="R55" s="30" t="s">
        <v>2223</v>
      </c>
      <c r="S55" s="29">
        <v>0</v>
      </c>
      <c r="T55" s="31">
        <v>44743</v>
      </c>
      <c r="U55" s="31">
        <v>44743</v>
      </c>
      <c r="V55" s="30" t="s">
        <v>1947</v>
      </c>
      <c r="W55" s="30" t="s">
        <v>1948</v>
      </c>
      <c r="X55" s="30" t="s">
        <v>1949</v>
      </c>
      <c r="Y55" s="28"/>
      <c r="Z55" s="28"/>
      <c r="AA55" s="30" t="s">
        <v>1949</v>
      </c>
      <c r="AB55" s="30" t="s">
        <v>2186</v>
      </c>
      <c r="AC55" s="29">
        <v>0</v>
      </c>
      <c r="AD55" s="28"/>
      <c r="AE55" s="29">
        <v>283618</v>
      </c>
      <c r="AF55" s="29">
        <v>0</v>
      </c>
      <c r="AG55" s="29">
        <v>0</v>
      </c>
      <c r="AH55" s="29">
        <v>0</v>
      </c>
      <c r="AI55" s="30" t="s">
        <v>1949</v>
      </c>
      <c r="AJ55" s="30" t="s">
        <v>1949</v>
      </c>
      <c r="AK55" s="30" t="s">
        <v>1951</v>
      </c>
      <c r="AL55" s="30" t="s">
        <v>2224</v>
      </c>
      <c r="AM55" s="29">
        <v>0</v>
      </c>
      <c r="AN55" s="30" t="s">
        <v>1953</v>
      </c>
    </row>
    <row r="56" spans="1:40" x14ac:dyDescent="0.25">
      <c r="A56" s="30">
        <v>493212</v>
      </c>
      <c r="B56" s="29">
        <v>68118</v>
      </c>
      <c r="C56" s="30" t="s">
        <v>1991</v>
      </c>
      <c r="D56" s="30" t="s">
        <v>1938</v>
      </c>
      <c r="E56" s="30" t="s">
        <v>1939</v>
      </c>
      <c r="F56" s="30" t="s">
        <v>1940</v>
      </c>
      <c r="G56" s="30" t="s">
        <v>1941</v>
      </c>
      <c r="H56" s="30" t="s">
        <v>2225</v>
      </c>
      <c r="I56" s="29">
        <v>68118</v>
      </c>
      <c r="J56" s="30" t="s">
        <v>1349</v>
      </c>
      <c r="K56" s="31">
        <v>44705</v>
      </c>
      <c r="L56" s="31">
        <v>44705</v>
      </c>
      <c r="M56" s="31">
        <v>44705</v>
      </c>
      <c r="N56" s="28"/>
      <c r="O56" s="30" t="s">
        <v>2226</v>
      </c>
      <c r="P56" s="30" t="s">
        <v>2227</v>
      </c>
      <c r="Q56" s="30" t="s">
        <v>2228</v>
      </c>
      <c r="R56" s="30" t="s">
        <v>2229</v>
      </c>
      <c r="S56" s="29">
        <v>0</v>
      </c>
      <c r="T56" s="31">
        <v>44743</v>
      </c>
      <c r="U56" s="31">
        <v>44743</v>
      </c>
      <c r="V56" s="30" t="s">
        <v>1947</v>
      </c>
      <c r="W56" s="30" t="s">
        <v>1948</v>
      </c>
      <c r="X56" s="30" t="s">
        <v>1949</v>
      </c>
      <c r="Y56" s="28"/>
      <c r="Z56" s="28"/>
      <c r="AA56" s="30" t="s">
        <v>1949</v>
      </c>
      <c r="AB56" s="30" t="s">
        <v>2186</v>
      </c>
      <c r="AC56" s="29">
        <v>0</v>
      </c>
      <c r="AD56" s="28"/>
      <c r="AE56" s="29">
        <v>68118</v>
      </c>
      <c r="AF56" s="29">
        <v>0</v>
      </c>
      <c r="AG56" s="29">
        <v>0</v>
      </c>
      <c r="AH56" s="29">
        <v>0</v>
      </c>
      <c r="AI56" s="30" t="s">
        <v>1949</v>
      </c>
      <c r="AJ56" s="30" t="s">
        <v>1949</v>
      </c>
      <c r="AK56" s="30" t="s">
        <v>1951</v>
      </c>
      <c r="AL56" s="30" t="s">
        <v>2230</v>
      </c>
      <c r="AM56" s="29">
        <v>0</v>
      </c>
      <c r="AN56" s="30" t="s">
        <v>1953</v>
      </c>
    </row>
    <row r="57" spans="1:40" x14ac:dyDescent="0.25">
      <c r="A57" s="30">
        <v>493237</v>
      </c>
      <c r="B57" s="29">
        <v>65700</v>
      </c>
      <c r="C57" s="30" t="s">
        <v>2002</v>
      </c>
      <c r="D57" s="30" t="s">
        <v>1938</v>
      </c>
      <c r="E57" s="30" t="s">
        <v>1939</v>
      </c>
      <c r="F57" s="30" t="s">
        <v>1940</v>
      </c>
      <c r="G57" s="30" t="s">
        <v>1941</v>
      </c>
      <c r="H57" s="30" t="s">
        <v>2231</v>
      </c>
      <c r="I57" s="29">
        <v>65700</v>
      </c>
      <c r="J57" s="30" t="s">
        <v>1349</v>
      </c>
      <c r="K57" s="31">
        <v>44705</v>
      </c>
      <c r="L57" s="31">
        <v>44705</v>
      </c>
      <c r="M57" s="31">
        <v>44705</v>
      </c>
      <c r="N57" s="28"/>
      <c r="O57" s="30" t="s">
        <v>2232</v>
      </c>
      <c r="P57" s="30" t="s">
        <v>2233</v>
      </c>
      <c r="Q57" s="30" t="s">
        <v>2234</v>
      </c>
      <c r="R57" s="30" t="s">
        <v>2235</v>
      </c>
      <c r="S57" s="29">
        <v>0</v>
      </c>
      <c r="T57" s="31">
        <v>44743</v>
      </c>
      <c r="U57" s="31">
        <v>44743</v>
      </c>
      <c r="V57" s="30" t="s">
        <v>1947</v>
      </c>
      <c r="W57" s="30" t="s">
        <v>1948</v>
      </c>
      <c r="X57" s="30" t="s">
        <v>1949</v>
      </c>
      <c r="Y57" s="28"/>
      <c r="Z57" s="28"/>
      <c r="AA57" s="30" t="s">
        <v>1949</v>
      </c>
      <c r="AB57" s="30" t="s">
        <v>2236</v>
      </c>
      <c r="AC57" s="29">
        <v>0</v>
      </c>
      <c r="AD57" s="28"/>
      <c r="AE57" s="29">
        <v>65700</v>
      </c>
      <c r="AF57" s="29">
        <v>0</v>
      </c>
      <c r="AG57" s="29">
        <v>0</v>
      </c>
      <c r="AH57" s="29">
        <v>0</v>
      </c>
      <c r="AI57" s="30" t="s">
        <v>1949</v>
      </c>
      <c r="AJ57" s="30" t="s">
        <v>1949</v>
      </c>
      <c r="AK57" s="30" t="s">
        <v>1951</v>
      </c>
      <c r="AL57" s="30" t="s">
        <v>2237</v>
      </c>
      <c r="AM57" s="29">
        <v>0</v>
      </c>
      <c r="AN57" s="30" t="s">
        <v>1953</v>
      </c>
    </row>
    <row r="58" spans="1:40" x14ac:dyDescent="0.25">
      <c r="A58" s="30">
        <v>493475</v>
      </c>
      <c r="B58" s="29">
        <v>65700</v>
      </c>
      <c r="C58" s="30" t="s">
        <v>1970</v>
      </c>
      <c r="D58" s="30" t="s">
        <v>1938</v>
      </c>
      <c r="E58" s="30" t="s">
        <v>1939</v>
      </c>
      <c r="F58" s="30" t="s">
        <v>1940</v>
      </c>
      <c r="G58" s="30" t="s">
        <v>1941</v>
      </c>
      <c r="H58" s="30" t="s">
        <v>2238</v>
      </c>
      <c r="I58" s="29">
        <v>65700</v>
      </c>
      <c r="J58" s="30" t="s">
        <v>1349</v>
      </c>
      <c r="K58" s="31">
        <v>44706</v>
      </c>
      <c r="L58" s="31">
        <v>44706</v>
      </c>
      <c r="M58" s="31">
        <v>44706</v>
      </c>
      <c r="N58" s="28"/>
      <c r="O58" s="30" t="s">
        <v>1964</v>
      </c>
      <c r="P58" s="30" t="s">
        <v>1965</v>
      </c>
      <c r="Q58" s="30" t="s">
        <v>1966</v>
      </c>
      <c r="R58" s="30" t="s">
        <v>1946</v>
      </c>
      <c r="S58" s="29">
        <v>0</v>
      </c>
      <c r="T58" s="31">
        <v>44743</v>
      </c>
      <c r="U58" s="31">
        <v>44743</v>
      </c>
      <c r="V58" s="30" t="s">
        <v>1967</v>
      </c>
      <c r="W58" s="30" t="s">
        <v>1949</v>
      </c>
      <c r="X58" s="30" t="s">
        <v>1949</v>
      </c>
      <c r="Y58" s="28"/>
      <c r="Z58" s="28"/>
      <c r="AA58" s="30" t="s">
        <v>1949</v>
      </c>
      <c r="AB58" s="30" t="s">
        <v>2215</v>
      </c>
      <c r="AC58" s="29">
        <v>0</v>
      </c>
      <c r="AD58" s="28"/>
      <c r="AE58" s="29">
        <v>0</v>
      </c>
      <c r="AF58" s="29">
        <v>0</v>
      </c>
      <c r="AG58" s="29">
        <v>0</v>
      </c>
      <c r="AH58" s="29">
        <v>0</v>
      </c>
      <c r="AI58" s="30" t="s">
        <v>1949</v>
      </c>
      <c r="AJ58" s="30" t="s">
        <v>1949</v>
      </c>
      <c r="AK58" s="30" t="s">
        <v>1946</v>
      </c>
      <c r="AL58" s="30" t="s">
        <v>2239</v>
      </c>
      <c r="AM58" s="29">
        <v>0</v>
      </c>
      <c r="AN58" s="30" t="s">
        <v>1953</v>
      </c>
    </row>
    <row r="59" spans="1:40" x14ac:dyDescent="0.25">
      <c r="A59" s="30">
        <v>493635</v>
      </c>
      <c r="B59" s="29">
        <v>68318</v>
      </c>
      <c r="C59" s="30" t="s">
        <v>1937</v>
      </c>
      <c r="D59" s="30" t="s">
        <v>1938</v>
      </c>
      <c r="E59" s="30" t="s">
        <v>1939</v>
      </c>
      <c r="F59" s="30" t="s">
        <v>1940</v>
      </c>
      <c r="G59" s="30" t="s">
        <v>1941</v>
      </c>
      <c r="H59" s="30" t="s">
        <v>2240</v>
      </c>
      <c r="I59" s="29">
        <v>68318</v>
      </c>
      <c r="J59" s="30" t="s">
        <v>1349</v>
      </c>
      <c r="K59" s="31">
        <v>44707</v>
      </c>
      <c r="L59" s="31">
        <v>44707</v>
      </c>
      <c r="M59" s="31">
        <v>44707</v>
      </c>
      <c r="N59" s="28"/>
      <c r="O59" s="30" t="s">
        <v>2241</v>
      </c>
      <c r="P59" s="30" t="s">
        <v>2242</v>
      </c>
      <c r="Q59" s="30" t="s">
        <v>2243</v>
      </c>
      <c r="R59" s="30" t="s">
        <v>2244</v>
      </c>
      <c r="S59" s="29">
        <v>0</v>
      </c>
      <c r="T59" s="31">
        <v>44743</v>
      </c>
      <c r="U59" s="31">
        <v>44743</v>
      </c>
      <c r="V59" s="30" t="s">
        <v>1947</v>
      </c>
      <c r="W59" s="30" t="s">
        <v>1948</v>
      </c>
      <c r="X59" s="30" t="s">
        <v>1949</v>
      </c>
      <c r="Y59" s="28"/>
      <c r="Z59" s="28"/>
      <c r="AA59" s="30" t="s">
        <v>1949</v>
      </c>
      <c r="AB59" s="30" t="s">
        <v>2210</v>
      </c>
      <c r="AC59" s="29">
        <v>0</v>
      </c>
      <c r="AD59" s="28"/>
      <c r="AE59" s="29">
        <v>68318</v>
      </c>
      <c r="AF59" s="29">
        <v>0</v>
      </c>
      <c r="AG59" s="29">
        <v>0</v>
      </c>
      <c r="AH59" s="29">
        <v>0</v>
      </c>
      <c r="AI59" s="30" t="s">
        <v>1949</v>
      </c>
      <c r="AJ59" s="30" t="s">
        <v>1949</v>
      </c>
      <c r="AK59" s="30" t="s">
        <v>1951</v>
      </c>
      <c r="AL59" s="30" t="s">
        <v>2245</v>
      </c>
      <c r="AM59" s="29">
        <v>0</v>
      </c>
      <c r="AN59" s="30" t="s">
        <v>1953</v>
      </c>
    </row>
    <row r="60" spans="1:40" x14ac:dyDescent="0.25">
      <c r="A60" s="30">
        <v>494013</v>
      </c>
      <c r="B60" s="29">
        <v>94761</v>
      </c>
      <c r="C60" s="30" t="s">
        <v>1962</v>
      </c>
      <c r="D60" s="30" t="s">
        <v>1938</v>
      </c>
      <c r="E60" s="30" t="s">
        <v>1939</v>
      </c>
      <c r="F60" s="30" t="s">
        <v>1940</v>
      </c>
      <c r="G60" s="30" t="s">
        <v>1941</v>
      </c>
      <c r="H60" s="30" t="s">
        <v>2246</v>
      </c>
      <c r="I60" s="29">
        <v>94761</v>
      </c>
      <c r="J60" s="30" t="s">
        <v>1349</v>
      </c>
      <c r="K60" s="31">
        <v>44709</v>
      </c>
      <c r="L60" s="31">
        <v>44709</v>
      </c>
      <c r="M60" s="31">
        <v>44709</v>
      </c>
      <c r="N60" s="28"/>
      <c r="O60" s="30" t="s">
        <v>1964</v>
      </c>
      <c r="P60" s="30" t="s">
        <v>1965</v>
      </c>
      <c r="Q60" s="30" t="s">
        <v>1966</v>
      </c>
      <c r="R60" s="30" t="s">
        <v>1946</v>
      </c>
      <c r="S60" s="29">
        <v>0</v>
      </c>
      <c r="T60" s="31">
        <v>44743</v>
      </c>
      <c r="U60" s="31">
        <v>44743</v>
      </c>
      <c r="V60" s="30" t="s">
        <v>1967</v>
      </c>
      <c r="W60" s="30" t="s">
        <v>1949</v>
      </c>
      <c r="X60" s="30" t="s">
        <v>1949</v>
      </c>
      <c r="Y60" s="28"/>
      <c r="Z60" s="28"/>
      <c r="AA60" s="30" t="s">
        <v>1949</v>
      </c>
      <c r="AB60" s="30" t="s">
        <v>2127</v>
      </c>
      <c r="AC60" s="29">
        <v>0</v>
      </c>
      <c r="AD60" s="28"/>
      <c r="AE60" s="29">
        <v>0</v>
      </c>
      <c r="AF60" s="29">
        <v>0</v>
      </c>
      <c r="AG60" s="29">
        <v>0</v>
      </c>
      <c r="AH60" s="29">
        <v>0</v>
      </c>
      <c r="AI60" s="30" t="s">
        <v>1949</v>
      </c>
      <c r="AJ60" s="30" t="s">
        <v>1949</v>
      </c>
      <c r="AK60" s="30" t="s">
        <v>1946</v>
      </c>
      <c r="AL60" s="30" t="s">
        <v>2247</v>
      </c>
      <c r="AM60" s="29">
        <v>0</v>
      </c>
      <c r="AN60" s="30" t="s">
        <v>1953</v>
      </c>
    </row>
  </sheetData>
  <autoFilter ref="A1:AN60" xr:uid="{9078CFFB-B53D-4D74-93C1-A27CC83E119D}"/>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D58B4-1DAA-49BE-8B12-BFD607BE9192}">
  <dimension ref="A1:I31"/>
  <sheetViews>
    <sheetView workbookViewId="0">
      <selection activeCell="G15" sqref="G15"/>
    </sheetView>
  </sheetViews>
  <sheetFormatPr baseColWidth="10" defaultRowHeight="15" x14ac:dyDescent="0.25"/>
  <cols>
    <col min="7" max="7" width="55.5703125" bestFit="1" customWidth="1"/>
  </cols>
  <sheetData>
    <row r="1" spans="1:9" x14ac:dyDescent="0.25">
      <c r="A1" s="21" t="s">
        <v>101</v>
      </c>
      <c r="B1" s="21" t="s">
        <v>102</v>
      </c>
      <c r="C1" s="21" t="s">
        <v>103</v>
      </c>
      <c r="D1" s="21" t="s">
        <v>104</v>
      </c>
      <c r="E1" s="21" t="s">
        <v>105</v>
      </c>
      <c r="F1" s="21" t="s">
        <v>106</v>
      </c>
      <c r="G1" s="21" t="s">
        <v>108</v>
      </c>
      <c r="H1" s="21" t="s">
        <v>109</v>
      </c>
      <c r="I1" s="21" t="s">
        <v>110</v>
      </c>
    </row>
    <row r="2" spans="1:9" x14ac:dyDescent="0.25">
      <c r="A2" s="18">
        <v>478217</v>
      </c>
      <c r="B2" s="19">
        <v>153818</v>
      </c>
      <c r="C2" s="18" t="s">
        <v>112</v>
      </c>
      <c r="D2" s="18" t="s">
        <v>1828</v>
      </c>
      <c r="E2" s="20">
        <v>44621</v>
      </c>
      <c r="F2" s="18" t="s">
        <v>20</v>
      </c>
      <c r="G2" s="18" t="s">
        <v>1829</v>
      </c>
      <c r="H2" s="18" t="s">
        <v>45</v>
      </c>
      <c r="I2" s="18" t="s">
        <v>1830</v>
      </c>
    </row>
    <row r="3" spans="1:9" x14ac:dyDescent="0.25">
      <c r="A3" s="18">
        <v>479263</v>
      </c>
      <c r="B3" s="19">
        <v>65700</v>
      </c>
      <c r="C3" s="18" t="s">
        <v>112</v>
      </c>
      <c r="D3" s="18" t="s">
        <v>1831</v>
      </c>
      <c r="E3" s="20">
        <v>44630</v>
      </c>
      <c r="F3" s="18" t="s">
        <v>20</v>
      </c>
      <c r="G3" s="18" t="s">
        <v>1832</v>
      </c>
      <c r="H3" s="18" t="s">
        <v>1717</v>
      </c>
      <c r="I3" s="18" t="s">
        <v>1830</v>
      </c>
    </row>
    <row r="4" spans="1:9" x14ac:dyDescent="0.25">
      <c r="A4" s="18">
        <v>480792</v>
      </c>
      <c r="B4" s="19">
        <v>69215</v>
      </c>
      <c r="C4" s="18" t="s">
        <v>130</v>
      </c>
      <c r="D4" s="18" t="s">
        <v>1833</v>
      </c>
      <c r="E4" s="20">
        <v>44638</v>
      </c>
      <c r="F4" s="18" t="s">
        <v>20</v>
      </c>
      <c r="G4" s="18" t="s">
        <v>781</v>
      </c>
      <c r="H4" s="18" t="s">
        <v>22</v>
      </c>
      <c r="I4" s="18" t="s">
        <v>1709</v>
      </c>
    </row>
    <row r="5" spans="1:9" x14ac:dyDescent="0.25">
      <c r="A5" s="18">
        <v>481662</v>
      </c>
      <c r="B5" s="19">
        <v>68318</v>
      </c>
      <c r="C5" s="18" t="s">
        <v>130</v>
      </c>
      <c r="D5" s="18" t="s">
        <v>1834</v>
      </c>
      <c r="E5" s="20">
        <v>44644</v>
      </c>
      <c r="F5" s="18" t="s">
        <v>20</v>
      </c>
      <c r="G5" s="18" t="s">
        <v>1835</v>
      </c>
      <c r="H5" s="18" t="s">
        <v>39</v>
      </c>
      <c r="I5" s="18" t="s">
        <v>1836</v>
      </c>
    </row>
    <row r="6" spans="1:9" x14ac:dyDescent="0.25">
      <c r="A6" s="18">
        <v>479523</v>
      </c>
      <c r="B6" s="19">
        <v>65700</v>
      </c>
      <c r="C6" s="18" t="s">
        <v>112</v>
      </c>
      <c r="D6" s="18" t="s">
        <v>1837</v>
      </c>
      <c r="E6" s="20">
        <v>44631</v>
      </c>
      <c r="F6" s="18" t="s">
        <v>20</v>
      </c>
      <c r="G6" s="18" t="s">
        <v>1838</v>
      </c>
      <c r="H6" s="18" t="s">
        <v>833</v>
      </c>
      <c r="I6" s="18" t="s">
        <v>1839</v>
      </c>
    </row>
    <row r="7" spans="1:9" x14ac:dyDescent="0.25">
      <c r="A7" s="18">
        <v>482388</v>
      </c>
      <c r="B7" s="19">
        <v>65700</v>
      </c>
      <c r="C7" s="18" t="s">
        <v>130</v>
      </c>
      <c r="D7" s="18" t="s">
        <v>1840</v>
      </c>
      <c r="E7" s="20">
        <v>44648</v>
      </c>
      <c r="F7" s="18" t="s">
        <v>20</v>
      </c>
      <c r="G7" s="18" t="s">
        <v>1841</v>
      </c>
      <c r="H7" s="18" t="s">
        <v>27</v>
      </c>
      <c r="I7" s="18" t="s">
        <v>1839</v>
      </c>
    </row>
    <row r="8" spans="1:9" x14ac:dyDescent="0.25">
      <c r="A8" s="18">
        <v>2214196</v>
      </c>
      <c r="B8" s="19">
        <v>65700</v>
      </c>
      <c r="C8" s="18" t="s">
        <v>130</v>
      </c>
      <c r="D8" s="18" t="s">
        <v>1842</v>
      </c>
      <c r="E8" s="20">
        <v>44636</v>
      </c>
      <c r="F8" s="18" t="s">
        <v>20</v>
      </c>
      <c r="G8" s="18" t="s">
        <v>1843</v>
      </c>
      <c r="H8" s="18" t="s">
        <v>141</v>
      </c>
      <c r="I8" s="18" t="s">
        <v>1739</v>
      </c>
    </row>
    <row r="9" spans="1:9" x14ac:dyDescent="0.25">
      <c r="A9" s="18">
        <v>2211981</v>
      </c>
      <c r="B9" s="19">
        <v>784525</v>
      </c>
      <c r="C9" s="18" t="s">
        <v>130</v>
      </c>
      <c r="D9" s="18" t="s">
        <v>1844</v>
      </c>
      <c r="E9" s="20">
        <v>44612</v>
      </c>
      <c r="F9" s="18" t="s">
        <v>20</v>
      </c>
      <c r="G9" s="18" t="s">
        <v>1845</v>
      </c>
      <c r="H9" s="18" t="s">
        <v>39</v>
      </c>
      <c r="I9" s="18" t="s">
        <v>1774</v>
      </c>
    </row>
    <row r="10" spans="1:9" x14ac:dyDescent="0.25">
      <c r="A10" s="18">
        <v>476856</v>
      </c>
      <c r="B10" s="19">
        <v>488108</v>
      </c>
      <c r="C10" s="18" t="s">
        <v>112</v>
      </c>
      <c r="D10" s="18" t="s">
        <v>1846</v>
      </c>
      <c r="E10" s="20">
        <v>44616</v>
      </c>
      <c r="F10" s="18" t="s">
        <v>20</v>
      </c>
      <c r="G10" s="18" t="s">
        <v>1847</v>
      </c>
      <c r="H10" s="18" t="s">
        <v>1848</v>
      </c>
      <c r="I10" s="18" t="s">
        <v>1754</v>
      </c>
    </row>
    <row r="11" spans="1:9" x14ac:dyDescent="0.25">
      <c r="A11" s="22">
        <v>3295866</v>
      </c>
      <c r="B11" s="19">
        <v>235434</v>
      </c>
      <c r="C11" s="18" t="s">
        <v>130</v>
      </c>
      <c r="D11" s="18" t="s">
        <v>1849</v>
      </c>
      <c r="E11" s="20">
        <v>43949</v>
      </c>
      <c r="F11" s="18" t="s">
        <v>20</v>
      </c>
      <c r="G11" s="18" t="s">
        <v>1850</v>
      </c>
      <c r="H11" s="18" t="s">
        <v>1851</v>
      </c>
      <c r="I11" s="18" t="s">
        <v>89</v>
      </c>
    </row>
    <row r="12" spans="1:9" x14ac:dyDescent="0.25">
      <c r="A12" s="22">
        <v>388480</v>
      </c>
      <c r="B12" s="19">
        <v>323433</v>
      </c>
      <c r="C12" s="18" t="s">
        <v>130</v>
      </c>
      <c r="D12" s="18" t="s">
        <v>87</v>
      </c>
      <c r="E12" s="20">
        <v>43925</v>
      </c>
      <c r="F12" s="18" t="s">
        <v>20</v>
      </c>
      <c r="G12" s="18" t="s">
        <v>779</v>
      </c>
      <c r="H12" s="18" t="s">
        <v>22</v>
      </c>
      <c r="I12" s="18" t="s">
        <v>89</v>
      </c>
    </row>
    <row r="13" spans="1:9" x14ac:dyDescent="0.25">
      <c r="A13" s="22">
        <v>3294028</v>
      </c>
      <c r="B13" s="19">
        <v>18000</v>
      </c>
      <c r="C13" s="18" t="s">
        <v>112</v>
      </c>
      <c r="D13" s="18" t="s">
        <v>1852</v>
      </c>
      <c r="E13" s="20">
        <v>43922</v>
      </c>
      <c r="F13" s="18" t="s">
        <v>20</v>
      </c>
      <c r="G13" s="18" t="s">
        <v>826</v>
      </c>
      <c r="H13" s="18" t="s">
        <v>162</v>
      </c>
      <c r="I13" s="18" t="s">
        <v>1853</v>
      </c>
    </row>
    <row r="14" spans="1:9" x14ac:dyDescent="0.25">
      <c r="A14" s="22">
        <v>3295590</v>
      </c>
      <c r="B14" s="19">
        <v>260009</v>
      </c>
      <c r="C14" s="18" t="s">
        <v>130</v>
      </c>
      <c r="D14" s="18" t="s">
        <v>1854</v>
      </c>
      <c r="E14" s="20">
        <v>43945</v>
      </c>
      <c r="F14" s="18" t="s">
        <v>20</v>
      </c>
      <c r="G14" s="18" t="s">
        <v>836</v>
      </c>
      <c r="H14" s="18" t="s">
        <v>27</v>
      </c>
      <c r="I14" s="18" t="s">
        <v>1853</v>
      </c>
    </row>
    <row r="15" spans="1:9" x14ac:dyDescent="0.25">
      <c r="A15" s="22">
        <v>3296027</v>
      </c>
      <c r="B15" s="19">
        <v>258425</v>
      </c>
      <c r="C15" s="18" t="s">
        <v>112</v>
      </c>
      <c r="D15" s="18" t="s">
        <v>1855</v>
      </c>
      <c r="E15" s="20">
        <v>43951</v>
      </c>
      <c r="F15" s="18" t="s">
        <v>20</v>
      </c>
      <c r="G15" s="18" t="s">
        <v>1856</v>
      </c>
      <c r="H15" s="18" t="s">
        <v>27</v>
      </c>
      <c r="I15" s="18" t="s">
        <v>1853</v>
      </c>
    </row>
    <row r="16" spans="1:9" x14ac:dyDescent="0.25">
      <c r="A16" s="22">
        <v>3267720</v>
      </c>
      <c r="B16" s="19">
        <v>54400</v>
      </c>
      <c r="C16" s="18" t="s">
        <v>130</v>
      </c>
      <c r="D16" s="18" t="s">
        <v>1857</v>
      </c>
      <c r="E16" s="20">
        <v>43704</v>
      </c>
      <c r="F16" s="18" t="s">
        <v>20</v>
      </c>
      <c r="G16" s="18" t="s">
        <v>1858</v>
      </c>
      <c r="H16" s="18" t="s">
        <v>22</v>
      </c>
      <c r="I16" s="18" t="s">
        <v>1859</v>
      </c>
    </row>
    <row r="17" spans="1:9" x14ac:dyDescent="0.25">
      <c r="A17" s="22">
        <v>356483</v>
      </c>
      <c r="B17" s="19">
        <v>54400</v>
      </c>
      <c r="C17" s="18" t="s">
        <v>112</v>
      </c>
      <c r="D17" s="18" t="s">
        <v>90</v>
      </c>
      <c r="E17" s="20">
        <v>43687</v>
      </c>
      <c r="F17" s="18" t="s">
        <v>20</v>
      </c>
      <c r="G17" s="18" t="s">
        <v>1860</v>
      </c>
      <c r="H17" s="18" t="s">
        <v>76</v>
      </c>
      <c r="I17" s="18" t="s">
        <v>92</v>
      </c>
    </row>
    <row r="18" spans="1:9" x14ac:dyDescent="0.25">
      <c r="A18" s="22">
        <v>3288462</v>
      </c>
      <c r="B18" s="19">
        <v>675000</v>
      </c>
      <c r="C18" s="18" t="s">
        <v>112</v>
      </c>
      <c r="D18" s="18" t="s">
        <v>1861</v>
      </c>
      <c r="E18" s="20">
        <v>43872</v>
      </c>
      <c r="F18" s="18" t="s">
        <v>20</v>
      </c>
      <c r="G18" s="18" t="s">
        <v>826</v>
      </c>
      <c r="H18" s="18" t="s">
        <v>162</v>
      </c>
      <c r="I18" s="18" t="s">
        <v>1862</v>
      </c>
    </row>
    <row r="19" spans="1:9" x14ac:dyDescent="0.25">
      <c r="A19" s="22">
        <v>3290810</v>
      </c>
      <c r="B19" s="19">
        <v>430431</v>
      </c>
      <c r="C19" s="18" t="s">
        <v>112</v>
      </c>
      <c r="D19" s="18" t="s">
        <v>1863</v>
      </c>
      <c r="E19" s="20">
        <v>43891</v>
      </c>
      <c r="F19" s="18" t="s">
        <v>20</v>
      </c>
      <c r="G19" s="18" t="s">
        <v>1668</v>
      </c>
      <c r="H19" s="18" t="s">
        <v>27</v>
      </c>
      <c r="I19" s="18" t="s">
        <v>1864</v>
      </c>
    </row>
    <row r="20" spans="1:9" x14ac:dyDescent="0.25">
      <c r="A20" s="22">
        <v>3293876</v>
      </c>
      <c r="B20" s="19">
        <v>751866</v>
      </c>
      <c r="C20" s="18" t="s">
        <v>130</v>
      </c>
      <c r="D20" s="18" t="s">
        <v>1865</v>
      </c>
      <c r="E20" s="20">
        <v>43918</v>
      </c>
      <c r="F20" s="18" t="s">
        <v>20</v>
      </c>
      <c r="G20" s="18" t="s">
        <v>991</v>
      </c>
      <c r="H20" s="18" t="s">
        <v>22</v>
      </c>
      <c r="I20" s="18" t="s">
        <v>1799</v>
      </c>
    </row>
    <row r="21" spans="1:9" x14ac:dyDescent="0.25">
      <c r="A21" s="22">
        <v>2162269</v>
      </c>
      <c r="B21" s="19">
        <v>407655</v>
      </c>
      <c r="C21" s="18" t="s">
        <v>112</v>
      </c>
      <c r="D21" s="18" t="s">
        <v>1866</v>
      </c>
      <c r="E21" s="20">
        <v>44010</v>
      </c>
      <c r="F21" s="18" t="s">
        <v>20</v>
      </c>
      <c r="G21" s="18" t="s">
        <v>810</v>
      </c>
      <c r="H21" s="18" t="s">
        <v>808</v>
      </c>
      <c r="I21" s="18" t="s">
        <v>1867</v>
      </c>
    </row>
    <row r="22" spans="1:9" x14ac:dyDescent="0.25">
      <c r="A22" s="22">
        <v>2163487</v>
      </c>
      <c r="B22" s="19">
        <v>929900</v>
      </c>
      <c r="C22" s="18" t="s">
        <v>112</v>
      </c>
      <c r="D22" s="18" t="s">
        <v>1868</v>
      </c>
      <c r="E22" s="20">
        <v>44040</v>
      </c>
      <c r="F22" s="18" t="s">
        <v>20</v>
      </c>
      <c r="G22" s="18" t="s">
        <v>810</v>
      </c>
      <c r="H22" s="18" t="s">
        <v>808</v>
      </c>
      <c r="I22" s="18" t="s">
        <v>1869</v>
      </c>
    </row>
    <row r="23" spans="1:9" x14ac:dyDescent="0.25">
      <c r="A23" s="18">
        <v>485720</v>
      </c>
      <c r="B23" s="19">
        <v>65700</v>
      </c>
      <c r="C23" s="18" t="s">
        <v>130</v>
      </c>
      <c r="D23" s="18" t="s">
        <v>1870</v>
      </c>
      <c r="E23" s="20">
        <v>44668</v>
      </c>
      <c r="F23" s="18" t="s">
        <v>20</v>
      </c>
      <c r="G23" s="18" t="s">
        <v>1871</v>
      </c>
      <c r="H23" s="18" t="s">
        <v>1872</v>
      </c>
      <c r="I23" s="18" t="s">
        <v>1873</v>
      </c>
    </row>
    <row r="24" spans="1:9" x14ac:dyDescent="0.25">
      <c r="A24" s="18">
        <v>2218084</v>
      </c>
      <c r="B24" s="19">
        <v>80702</v>
      </c>
      <c r="C24" s="18" t="s">
        <v>112</v>
      </c>
      <c r="D24" s="18" t="s">
        <v>1874</v>
      </c>
      <c r="E24" s="20">
        <v>44679</v>
      </c>
      <c r="F24" s="18" t="s">
        <v>20</v>
      </c>
      <c r="G24" s="18" t="s">
        <v>1875</v>
      </c>
      <c r="H24" s="18" t="s">
        <v>141</v>
      </c>
      <c r="I24" s="18" t="s">
        <v>1876</v>
      </c>
    </row>
    <row r="25" spans="1:9" x14ac:dyDescent="0.25">
      <c r="A25" s="18">
        <v>485731</v>
      </c>
      <c r="B25" s="19">
        <v>65700</v>
      </c>
      <c r="C25" s="18" t="s">
        <v>112</v>
      </c>
      <c r="D25" s="18" t="s">
        <v>1877</v>
      </c>
      <c r="E25" s="20">
        <v>44668</v>
      </c>
      <c r="F25" s="18" t="s">
        <v>20</v>
      </c>
      <c r="G25" s="18" t="s">
        <v>1878</v>
      </c>
      <c r="H25" s="18" t="s">
        <v>27</v>
      </c>
      <c r="I25" s="18" t="s">
        <v>1879</v>
      </c>
    </row>
    <row r="26" spans="1:9" x14ac:dyDescent="0.25">
      <c r="A26" s="18">
        <v>486163</v>
      </c>
      <c r="B26" s="19">
        <v>65700</v>
      </c>
      <c r="C26" s="18" t="s">
        <v>112</v>
      </c>
      <c r="D26" s="18" t="s">
        <v>1880</v>
      </c>
      <c r="E26" s="20">
        <v>44670</v>
      </c>
      <c r="F26" s="18" t="s">
        <v>20</v>
      </c>
      <c r="G26" s="18" t="s">
        <v>1878</v>
      </c>
      <c r="H26" s="18" t="s">
        <v>27</v>
      </c>
      <c r="I26" s="18" t="s">
        <v>1879</v>
      </c>
    </row>
    <row r="27" spans="1:9" x14ac:dyDescent="0.25">
      <c r="A27" s="18">
        <v>485944</v>
      </c>
      <c r="B27" s="19">
        <v>66750</v>
      </c>
      <c r="C27" s="18" t="s">
        <v>130</v>
      </c>
      <c r="D27" s="18" t="s">
        <v>1881</v>
      </c>
      <c r="E27" s="20">
        <v>44669</v>
      </c>
      <c r="F27" s="18" t="s">
        <v>20</v>
      </c>
      <c r="G27" s="18" t="s">
        <v>1760</v>
      </c>
      <c r="H27" s="18" t="s">
        <v>1761</v>
      </c>
      <c r="I27" s="18" t="s">
        <v>1882</v>
      </c>
    </row>
    <row r="28" spans="1:9" x14ac:dyDescent="0.25">
      <c r="A28" s="18">
        <v>488192</v>
      </c>
      <c r="B28" s="19">
        <v>152354</v>
      </c>
      <c r="C28" s="18" t="s">
        <v>112</v>
      </c>
      <c r="D28" s="18" t="s">
        <v>1883</v>
      </c>
      <c r="E28" s="20">
        <v>44680</v>
      </c>
      <c r="F28" s="18" t="s">
        <v>20</v>
      </c>
      <c r="G28" s="18" t="s">
        <v>1884</v>
      </c>
      <c r="H28" s="18" t="s">
        <v>171</v>
      </c>
      <c r="I28" s="18" t="s">
        <v>1882</v>
      </c>
    </row>
    <row r="29" spans="1:9" x14ac:dyDescent="0.25">
      <c r="A29" s="18">
        <v>2215758</v>
      </c>
      <c r="B29" s="19">
        <v>69421</v>
      </c>
      <c r="C29" s="18" t="s">
        <v>112</v>
      </c>
      <c r="D29" s="18" t="s">
        <v>1885</v>
      </c>
      <c r="E29" s="20">
        <v>44653</v>
      </c>
      <c r="F29" s="18" t="s">
        <v>20</v>
      </c>
      <c r="G29" s="18" t="s">
        <v>1793</v>
      </c>
      <c r="H29" s="18" t="s">
        <v>1390</v>
      </c>
      <c r="I29" s="18" t="s">
        <v>1886</v>
      </c>
    </row>
    <row r="30" spans="1:9" x14ac:dyDescent="0.25">
      <c r="A30" s="18">
        <v>454584</v>
      </c>
      <c r="B30" s="19">
        <v>228127</v>
      </c>
      <c r="C30" s="18" t="s">
        <v>130</v>
      </c>
      <c r="D30" s="18" t="s">
        <v>1887</v>
      </c>
      <c r="E30" s="20">
        <v>44476</v>
      </c>
      <c r="F30" s="18" t="s">
        <v>20</v>
      </c>
      <c r="G30" s="18" t="s">
        <v>836</v>
      </c>
      <c r="H30" s="18" t="s">
        <v>27</v>
      </c>
      <c r="I30" s="18" t="s">
        <v>1888</v>
      </c>
    </row>
    <row r="31" spans="1:9" x14ac:dyDescent="0.25">
      <c r="A31" s="22">
        <v>3212551</v>
      </c>
      <c r="B31" s="19">
        <v>44266</v>
      </c>
      <c r="C31" s="18" t="s">
        <v>112</v>
      </c>
      <c r="D31" s="18" t="s">
        <v>1806</v>
      </c>
      <c r="E31" s="20">
        <v>43116</v>
      </c>
      <c r="F31" s="18" t="s">
        <v>271</v>
      </c>
      <c r="G31" s="18" t="s">
        <v>1889</v>
      </c>
      <c r="H31" s="18" t="s">
        <v>356</v>
      </c>
      <c r="I31" s="18" t="s">
        <v>1802</v>
      </c>
    </row>
  </sheetData>
  <autoFilter ref="A1:I31" xr:uid="{774D58B4-1DAA-49BE-8B12-BFD607BE919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4F4EC-662B-4AF0-955A-9A8F50E2B954}">
  <dimension ref="A1:I5"/>
  <sheetViews>
    <sheetView workbookViewId="0">
      <selection activeCell="B6" sqref="B6"/>
    </sheetView>
  </sheetViews>
  <sheetFormatPr baseColWidth="10" defaultRowHeight="15" x14ac:dyDescent="0.25"/>
  <sheetData>
    <row r="1" spans="1:9" x14ac:dyDescent="0.25">
      <c r="A1" s="21" t="s">
        <v>101</v>
      </c>
      <c r="B1" s="21" t="s">
        <v>102</v>
      </c>
      <c r="C1" s="21" t="s">
        <v>103</v>
      </c>
      <c r="D1" s="21" t="s">
        <v>104</v>
      </c>
      <c r="E1" s="21" t="s">
        <v>105</v>
      </c>
      <c r="F1" s="21" t="s">
        <v>106</v>
      </c>
      <c r="G1" s="21" t="s">
        <v>108</v>
      </c>
      <c r="H1" s="21" t="s">
        <v>109</v>
      </c>
      <c r="I1" s="21" t="s">
        <v>110</v>
      </c>
    </row>
    <row r="2" spans="1:9" x14ac:dyDescent="0.25">
      <c r="A2" s="18" t="s">
        <v>1890</v>
      </c>
      <c r="B2" s="19">
        <v>1064274</v>
      </c>
      <c r="C2" s="18" t="s">
        <v>112</v>
      </c>
      <c r="D2" s="18" t="s">
        <v>1891</v>
      </c>
      <c r="E2" s="20">
        <v>44743</v>
      </c>
      <c r="F2" s="18" t="s">
        <v>288</v>
      </c>
      <c r="G2" s="18" t="s">
        <v>1892</v>
      </c>
      <c r="H2" s="18" t="s">
        <v>537</v>
      </c>
      <c r="I2" s="18" t="s">
        <v>1228</v>
      </c>
    </row>
    <row r="3" spans="1:9" x14ac:dyDescent="0.25">
      <c r="A3" s="18" t="s">
        <v>1816</v>
      </c>
      <c r="B3" s="19">
        <v>491700</v>
      </c>
      <c r="C3" s="18" t="s">
        <v>130</v>
      </c>
      <c r="D3" s="18" t="s">
        <v>1893</v>
      </c>
      <c r="E3" s="20">
        <v>44750</v>
      </c>
      <c r="F3" s="18" t="s">
        <v>288</v>
      </c>
      <c r="G3" s="18" t="s">
        <v>1349</v>
      </c>
      <c r="H3" s="18" t="s">
        <v>537</v>
      </c>
      <c r="I3" s="18" t="s">
        <v>1228</v>
      </c>
    </row>
    <row r="4" spans="1:9" x14ac:dyDescent="0.25">
      <c r="A4" s="18" t="s">
        <v>1817</v>
      </c>
      <c r="B4" s="19">
        <v>9036762</v>
      </c>
      <c r="C4" s="18" t="s">
        <v>112</v>
      </c>
      <c r="D4" s="18" t="s">
        <v>1894</v>
      </c>
      <c r="E4" s="20">
        <v>44750</v>
      </c>
      <c r="F4" s="18" t="s">
        <v>288</v>
      </c>
      <c r="G4" s="18" t="s">
        <v>1349</v>
      </c>
      <c r="H4" s="18" t="s">
        <v>537</v>
      </c>
      <c r="I4" s="18" t="s">
        <v>1228</v>
      </c>
    </row>
    <row r="5" spans="1:9" x14ac:dyDescent="0.25">
      <c r="B5" s="49">
        <f>SUM(B2:B4)</f>
        <v>10592736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1776-2A6A-4CD2-9D92-2640345BC9EA}">
  <dimension ref="A1:J678"/>
  <sheetViews>
    <sheetView workbookViewId="0"/>
  </sheetViews>
  <sheetFormatPr baseColWidth="10" defaultRowHeight="15" x14ac:dyDescent="0.25"/>
  <cols>
    <col min="8" max="8" width="55.7109375" bestFit="1" customWidth="1"/>
  </cols>
  <sheetData>
    <row r="1" spans="1:10" x14ac:dyDescent="0.25">
      <c r="A1" s="21" t="s">
        <v>101</v>
      </c>
      <c r="B1" s="21" t="s">
        <v>102</v>
      </c>
      <c r="C1" s="21" t="s">
        <v>103</v>
      </c>
      <c r="D1" s="21" t="s">
        <v>104</v>
      </c>
      <c r="E1" s="21" t="s">
        <v>105</v>
      </c>
      <c r="F1" s="21" t="s">
        <v>106</v>
      </c>
      <c r="G1" s="21" t="s">
        <v>107</v>
      </c>
      <c r="H1" s="21" t="s">
        <v>108</v>
      </c>
      <c r="I1" s="21" t="s">
        <v>109</v>
      </c>
      <c r="J1" s="21" t="s">
        <v>110</v>
      </c>
    </row>
    <row r="2" spans="1:10" x14ac:dyDescent="0.25">
      <c r="A2" s="22">
        <v>2119836</v>
      </c>
      <c r="B2" s="19">
        <v>110089</v>
      </c>
      <c r="C2" s="18" t="s">
        <v>130</v>
      </c>
      <c r="D2" s="18" t="s">
        <v>263</v>
      </c>
      <c r="E2" s="20">
        <v>43321</v>
      </c>
      <c r="F2" s="18" t="s">
        <v>20</v>
      </c>
      <c r="G2" s="18" t="s">
        <v>264</v>
      </c>
      <c r="H2" s="18" t="s">
        <v>265</v>
      </c>
      <c r="I2" s="18" t="s">
        <v>144</v>
      </c>
      <c r="J2" s="18" t="s">
        <v>266</v>
      </c>
    </row>
    <row r="3" spans="1:10" x14ac:dyDescent="0.25">
      <c r="A3" s="22">
        <v>2120581</v>
      </c>
      <c r="B3" s="19">
        <v>143809</v>
      </c>
      <c r="C3" s="18" t="s">
        <v>112</v>
      </c>
      <c r="D3" s="18" t="s">
        <v>267</v>
      </c>
      <c r="E3" s="20">
        <v>43336</v>
      </c>
      <c r="F3" s="18" t="s">
        <v>20</v>
      </c>
      <c r="G3" s="18" t="s">
        <v>264</v>
      </c>
      <c r="H3" s="18" t="s">
        <v>268</v>
      </c>
      <c r="I3" s="18" t="s">
        <v>269</v>
      </c>
      <c r="J3" s="18" t="s">
        <v>266</v>
      </c>
    </row>
    <row r="4" spans="1:10" x14ac:dyDescent="0.25">
      <c r="A4" s="22">
        <v>2120645</v>
      </c>
      <c r="B4" s="19">
        <v>51300</v>
      </c>
      <c r="C4" s="18" t="s">
        <v>130</v>
      </c>
      <c r="D4" s="18" t="s">
        <v>270</v>
      </c>
      <c r="E4" s="20">
        <v>43337</v>
      </c>
      <c r="F4" s="18" t="s">
        <v>20</v>
      </c>
      <c r="G4" s="18" t="s">
        <v>264</v>
      </c>
      <c r="H4" s="18" t="s">
        <v>265</v>
      </c>
      <c r="I4" s="18" t="s">
        <v>144</v>
      </c>
      <c r="J4" s="18" t="s">
        <v>266</v>
      </c>
    </row>
    <row r="5" spans="1:10" x14ac:dyDescent="0.25">
      <c r="A5" s="22">
        <v>2114333</v>
      </c>
      <c r="B5" s="19">
        <v>52374</v>
      </c>
      <c r="C5" s="18" t="s">
        <v>112</v>
      </c>
      <c r="D5" s="18" t="s">
        <v>273</v>
      </c>
      <c r="E5" s="20">
        <v>43219</v>
      </c>
      <c r="F5" s="18" t="s">
        <v>20</v>
      </c>
      <c r="G5" s="18" t="s">
        <v>264</v>
      </c>
      <c r="H5" s="18" t="s">
        <v>274</v>
      </c>
      <c r="I5" s="18" t="s">
        <v>144</v>
      </c>
      <c r="J5" s="18" t="s">
        <v>275</v>
      </c>
    </row>
    <row r="6" spans="1:10" x14ac:dyDescent="0.25">
      <c r="A6" s="22">
        <v>288576</v>
      </c>
      <c r="B6" s="19">
        <v>51300</v>
      </c>
      <c r="C6" s="18" t="s">
        <v>130</v>
      </c>
      <c r="D6" s="18" t="s">
        <v>276</v>
      </c>
      <c r="E6" s="20">
        <v>43194</v>
      </c>
      <c r="F6" s="18" t="s">
        <v>20</v>
      </c>
      <c r="G6" s="18" t="s">
        <v>264</v>
      </c>
      <c r="H6" s="18" t="s">
        <v>277</v>
      </c>
      <c r="I6" s="18" t="s">
        <v>278</v>
      </c>
      <c r="J6" s="18" t="s">
        <v>279</v>
      </c>
    </row>
    <row r="7" spans="1:10" x14ac:dyDescent="0.25">
      <c r="A7" s="22">
        <v>3223574</v>
      </c>
      <c r="B7" s="19">
        <v>320226</v>
      </c>
      <c r="C7" s="18" t="s">
        <v>112</v>
      </c>
      <c r="D7" s="18" t="s">
        <v>280</v>
      </c>
      <c r="E7" s="20">
        <v>43237</v>
      </c>
      <c r="F7" s="18" t="s">
        <v>20</v>
      </c>
      <c r="G7" s="18" t="s">
        <v>264</v>
      </c>
      <c r="H7" s="18" t="s">
        <v>281</v>
      </c>
      <c r="I7" s="18" t="s">
        <v>282</v>
      </c>
      <c r="J7" s="18" t="s">
        <v>283</v>
      </c>
    </row>
    <row r="8" spans="1:10" x14ac:dyDescent="0.25">
      <c r="A8" s="22">
        <v>3230160</v>
      </c>
      <c r="B8" s="19">
        <v>13100</v>
      </c>
      <c r="C8" s="18" t="s">
        <v>130</v>
      </c>
      <c r="D8" s="18" t="s">
        <v>284</v>
      </c>
      <c r="E8" s="20">
        <v>43299</v>
      </c>
      <c r="F8" s="18" t="s">
        <v>20</v>
      </c>
      <c r="G8" s="18" t="s">
        <v>264</v>
      </c>
      <c r="H8" s="18" t="s">
        <v>218</v>
      </c>
      <c r="I8" s="18" t="s">
        <v>144</v>
      </c>
      <c r="J8" s="18" t="s">
        <v>285</v>
      </c>
    </row>
    <row r="9" spans="1:10" x14ac:dyDescent="0.25">
      <c r="A9" s="22">
        <v>305445</v>
      </c>
      <c r="B9" s="19">
        <v>257802</v>
      </c>
      <c r="C9" s="18" t="s">
        <v>112</v>
      </c>
      <c r="D9" s="18" t="s">
        <v>145</v>
      </c>
      <c r="E9" s="20">
        <v>43310</v>
      </c>
      <c r="F9" s="18" t="s">
        <v>20</v>
      </c>
      <c r="G9" s="18" t="s">
        <v>264</v>
      </c>
      <c r="H9" s="18" t="s">
        <v>218</v>
      </c>
      <c r="I9" s="18" t="s">
        <v>144</v>
      </c>
      <c r="J9" s="18" t="s">
        <v>146</v>
      </c>
    </row>
    <row r="10" spans="1:10" x14ac:dyDescent="0.25">
      <c r="A10" s="23" t="s">
        <v>286</v>
      </c>
      <c r="B10" s="24">
        <v>1000000</v>
      </c>
      <c r="C10" s="23" t="s">
        <v>112</v>
      </c>
      <c r="D10" s="23" t="s">
        <v>287</v>
      </c>
      <c r="E10" s="25">
        <v>43441</v>
      </c>
      <c r="F10" s="23" t="s">
        <v>288</v>
      </c>
      <c r="G10" s="23" t="s">
        <v>264</v>
      </c>
      <c r="H10" s="23" t="s">
        <v>289</v>
      </c>
      <c r="I10" s="23" t="s">
        <v>272</v>
      </c>
      <c r="J10" s="23" t="s">
        <v>290</v>
      </c>
    </row>
    <row r="11" spans="1:10" x14ac:dyDescent="0.25">
      <c r="A11" s="22">
        <v>315655</v>
      </c>
      <c r="B11" s="19">
        <v>52649</v>
      </c>
      <c r="C11" s="18" t="s">
        <v>130</v>
      </c>
      <c r="D11" s="18" t="s">
        <v>291</v>
      </c>
      <c r="E11" s="20">
        <v>43382</v>
      </c>
      <c r="F11" s="18" t="s">
        <v>20</v>
      </c>
      <c r="G11" s="18" t="s">
        <v>292</v>
      </c>
      <c r="H11" s="18" t="s">
        <v>293</v>
      </c>
      <c r="I11" s="18" t="s">
        <v>208</v>
      </c>
      <c r="J11" s="18" t="s">
        <v>294</v>
      </c>
    </row>
    <row r="12" spans="1:10" x14ac:dyDescent="0.25">
      <c r="A12" s="23" t="s">
        <v>295</v>
      </c>
      <c r="B12" s="24">
        <v>52649</v>
      </c>
      <c r="C12" s="23" t="s">
        <v>112</v>
      </c>
      <c r="D12" s="23" t="s">
        <v>296</v>
      </c>
      <c r="E12" s="25">
        <v>43495</v>
      </c>
      <c r="F12" s="23" t="s">
        <v>288</v>
      </c>
      <c r="G12" s="23" t="s">
        <v>292</v>
      </c>
      <c r="H12" s="23" t="s">
        <v>297</v>
      </c>
      <c r="I12" s="23" t="s">
        <v>298</v>
      </c>
      <c r="J12" s="23" t="s">
        <v>299</v>
      </c>
    </row>
    <row r="13" spans="1:10" x14ac:dyDescent="0.25">
      <c r="A13" s="22">
        <v>2120367</v>
      </c>
      <c r="B13" s="19">
        <v>74700</v>
      </c>
      <c r="C13" s="18" t="s">
        <v>112</v>
      </c>
      <c r="D13" s="18" t="s">
        <v>300</v>
      </c>
      <c r="E13" s="20">
        <v>43330</v>
      </c>
      <c r="F13" s="18" t="s">
        <v>20</v>
      </c>
      <c r="G13" s="18" t="s">
        <v>301</v>
      </c>
      <c r="H13" s="18" t="s">
        <v>302</v>
      </c>
      <c r="I13" s="18" t="s">
        <v>269</v>
      </c>
      <c r="J13" s="18" t="s">
        <v>266</v>
      </c>
    </row>
    <row r="14" spans="1:10" x14ac:dyDescent="0.25">
      <c r="A14" s="22">
        <v>2120581</v>
      </c>
      <c r="B14" s="19">
        <v>16710</v>
      </c>
      <c r="C14" s="18" t="s">
        <v>112</v>
      </c>
      <c r="D14" s="18" t="s">
        <v>267</v>
      </c>
      <c r="E14" s="20">
        <v>43336</v>
      </c>
      <c r="F14" s="18" t="s">
        <v>20</v>
      </c>
      <c r="G14" s="18" t="s">
        <v>301</v>
      </c>
      <c r="H14" s="18" t="s">
        <v>303</v>
      </c>
      <c r="I14" s="18" t="s">
        <v>269</v>
      </c>
      <c r="J14" s="18" t="s">
        <v>266</v>
      </c>
    </row>
    <row r="15" spans="1:10" x14ac:dyDescent="0.25">
      <c r="A15" s="22">
        <v>2121991</v>
      </c>
      <c r="B15" s="19">
        <v>106200</v>
      </c>
      <c r="C15" s="18" t="s">
        <v>112</v>
      </c>
      <c r="D15" s="18" t="s">
        <v>304</v>
      </c>
      <c r="E15" s="20">
        <v>43357</v>
      </c>
      <c r="F15" s="18" t="s">
        <v>20</v>
      </c>
      <c r="G15" s="18" t="s">
        <v>301</v>
      </c>
      <c r="H15" s="18" t="s">
        <v>265</v>
      </c>
      <c r="I15" s="18" t="s">
        <v>144</v>
      </c>
      <c r="J15" s="18" t="s">
        <v>305</v>
      </c>
    </row>
    <row r="16" spans="1:10" x14ac:dyDescent="0.25">
      <c r="A16" s="22">
        <v>314910</v>
      </c>
      <c r="B16" s="19">
        <v>51300</v>
      </c>
      <c r="C16" s="18" t="s">
        <v>112</v>
      </c>
      <c r="D16" s="18" t="s">
        <v>306</v>
      </c>
      <c r="E16" s="20">
        <v>43377</v>
      </c>
      <c r="F16" s="18" t="s">
        <v>20</v>
      </c>
      <c r="G16" s="18" t="s">
        <v>301</v>
      </c>
      <c r="H16" s="18" t="s">
        <v>307</v>
      </c>
      <c r="I16" s="18" t="s">
        <v>144</v>
      </c>
      <c r="J16" s="18" t="s">
        <v>308</v>
      </c>
    </row>
    <row r="17" spans="1:10" x14ac:dyDescent="0.25">
      <c r="A17" s="22">
        <v>2121991</v>
      </c>
      <c r="B17" s="19">
        <v>40110</v>
      </c>
      <c r="C17" s="18" t="s">
        <v>112</v>
      </c>
      <c r="D17" s="18" t="s">
        <v>301</v>
      </c>
      <c r="E17" s="20">
        <v>43496</v>
      </c>
      <c r="F17" s="18" t="s">
        <v>271</v>
      </c>
      <c r="G17" s="18" t="s">
        <v>301</v>
      </c>
      <c r="H17" s="18" t="s">
        <v>309</v>
      </c>
      <c r="I17" s="18" t="s">
        <v>272</v>
      </c>
      <c r="J17" s="18" t="s">
        <v>200</v>
      </c>
    </row>
    <row r="18" spans="1:10" x14ac:dyDescent="0.25">
      <c r="A18" s="23" t="s">
        <v>310</v>
      </c>
      <c r="B18" s="24">
        <v>208800</v>
      </c>
      <c r="C18" s="23" t="s">
        <v>112</v>
      </c>
      <c r="D18" s="23" t="s">
        <v>311</v>
      </c>
      <c r="E18" s="25">
        <v>43495</v>
      </c>
      <c r="F18" s="23" t="s">
        <v>288</v>
      </c>
      <c r="G18" s="23" t="s">
        <v>301</v>
      </c>
      <c r="H18" s="23" t="s">
        <v>297</v>
      </c>
      <c r="I18" s="23" t="s">
        <v>272</v>
      </c>
      <c r="J18" s="23" t="s">
        <v>290</v>
      </c>
    </row>
    <row r="19" spans="1:10" x14ac:dyDescent="0.25">
      <c r="A19" s="22">
        <v>301343</v>
      </c>
      <c r="B19" s="19">
        <v>638480</v>
      </c>
      <c r="C19" s="18" t="s">
        <v>112</v>
      </c>
      <c r="D19" s="18" t="s">
        <v>197</v>
      </c>
      <c r="E19" s="20">
        <v>43496</v>
      </c>
      <c r="F19" s="18" t="s">
        <v>20</v>
      </c>
      <c r="G19" s="18" t="s">
        <v>312</v>
      </c>
      <c r="H19" s="18" t="s">
        <v>198</v>
      </c>
      <c r="I19" s="18" t="s">
        <v>313</v>
      </c>
      <c r="J19" s="18" t="s">
        <v>200</v>
      </c>
    </row>
    <row r="20" spans="1:10" x14ac:dyDescent="0.25">
      <c r="A20" s="18">
        <v>281145</v>
      </c>
      <c r="B20" s="19">
        <v>51300</v>
      </c>
      <c r="C20" s="18" t="s">
        <v>112</v>
      </c>
      <c r="D20" s="18" t="s">
        <v>315</v>
      </c>
      <c r="E20" s="20">
        <v>43136</v>
      </c>
      <c r="F20" s="18" t="s">
        <v>20</v>
      </c>
      <c r="G20" s="18" t="s">
        <v>312</v>
      </c>
      <c r="H20" s="18" t="s">
        <v>316</v>
      </c>
      <c r="I20" s="18" t="s">
        <v>199</v>
      </c>
      <c r="J20" s="18" t="s">
        <v>317</v>
      </c>
    </row>
    <row r="21" spans="1:10" x14ac:dyDescent="0.25">
      <c r="A21" s="22">
        <v>288591</v>
      </c>
      <c r="B21" s="19">
        <v>54663</v>
      </c>
      <c r="C21" s="18" t="s">
        <v>112</v>
      </c>
      <c r="D21" s="18" t="s">
        <v>318</v>
      </c>
      <c r="E21" s="20">
        <v>43194</v>
      </c>
      <c r="F21" s="18" t="s">
        <v>20</v>
      </c>
      <c r="G21" s="18" t="s">
        <v>312</v>
      </c>
      <c r="H21" s="18" t="s">
        <v>240</v>
      </c>
      <c r="I21" s="18" t="s">
        <v>153</v>
      </c>
      <c r="J21" s="18" t="s">
        <v>319</v>
      </c>
    </row>
    <row r="22" spans="1:10" x14ac:dyDescent="0.25">
      <c r="A22" s="23" t="s">
        <v>320</v>
      </c>
      <c r="B22" s="24">
        <v>744443</v>
      </c>
      <c r="C22" s="23" t="s">
        <v>112</v>
      </c>
      <c r="D22" s="23" t="s">
        <v>321</v>
      </c>
      <c r="E22" s="25">
        <v>43495</v>
      </c>
      <c r="F22" s="23" t="s">
        <v>288</v>
      </c>
      <c r="G22" s="23" t="s">
        <v>312</v>
      </c>
      <c r="H22" s="23" t="s">
        <v>297</v>
      </c>
      <c r="I22" s="23" t="s">
        <v>314</v>
      </c>
      <c r="J22" s="23" t="s">
        <v>322</v>
      </c>
    </row>
    <row r="23" spans="1:10" x14ac:dyDescent="0.25">
      <c r="A23" s="22">
        <v>3234555</v>
      </c>
      <c r="B23" s="19">
        <v>57657</v>
      </c>
      <c r="C23" s="18" t="s">
        <v>112</v>
      </c>
      <c r="D23" s="18" t="s">
        <v>323</v>
      </c>
      <c r="E23" s="20">
        <v>43350</v>
      </c>
      <c r="F23" s="18" t="s">
        <v>20</v>
      </c>
      <c r="G23" s="18" t="s">
        <v>324</v>
      </c>
      <c r="H23" s="18" t="s">
        <v>325</v>
      </c>
      <c r="I23" s="18" t="s">
        <v>326</v>
      </c>
      <c r="J23" s="18" t="s">
        <v>327</v>
      </c>
    </row>
    <row r="24" spans="1:10" x14ac:dyDescent="0.25">
      <c r="A24" s="22">
        <v>2123052</v>
      </c>
      <c r="B24" s="19">
        <v>52579</v>
      </c>
      <c r="C24" s="18" t="s">
        <v>112</v>
      </c>
      <c r="D24" s="18" t="s">
        <v>328</v>
      </c>
      <c r="E24" s="20">
        <v>43378</v>
      </c>
      <c r="F24" s="18" t="s">
        <v>20</v>
      </c>
      <c r="G24" s="18" t="s">
        <v>324</v>
      </c>
      <c r="H24" s="18" t="s">
        <v>329</v>
      </c>
      <c r="I24" s="18" t="s">
        <v>159</v>
      </c>
      <c r="J24" s="18" t="s">
        <v>330</v>
      </c>
    </row>
    <row r="25" spans="1:10" x14ac:dyDescent="0.25">
      <c r="A25" s="22">
        <v>3239490</v>
      </c>
      <c r="B25" s="19">
        <v>54656</v>
      </c>
      <c r="C25" s="18" t="s">
        <v>112</v>
      </c>
      <c r="D25" s="18" t="s">
        <v>331</v>
      </c>
      <c r="E25" s="20">
        <v>43398</v>
      </c>
      <c r="F25" s="18" t="s">
        <v>20</v>
      </c>
      <c r="G25" s="18" t="s">
        <v>324</v>
      </c>
      <c r="H25" s="18" t="s">
        <v>325</v>
      </c>
      <c r="I25" s="18" t="s">
        <v>326</v>
      </c>
      <c r="J25" s="18" t="s">
        <v>332</v>
      </c>
    </row>
    <row r="26" spans="1:10" x14ac:dyDescent="0.25">
      <c r="A26" s="23" t="s">
        <v>334</v>
      </c>
      <c r="B26" s="24">
        <v>164892</v>
      </c>
      <c r="C26" s="23" t="s">
        <v>112</v>
      </c>
      <c r="D26" s="23" t="s">
        <v>335</v>
      </c>
      <c r="E26" s="25">
        <v>43495</v>
      </c>
      <c r="F26" s="23" t="s">
        <v>288</v>
      </c>
      <c r="G26" s="23" t="s">
        <v>324</v>
      </c>
      <c r="H26" s="23" t="s">
        <v>297</v>
      </c>
      <c r="I26" s="23" t="s">
        <v>333</v>
      </c>
      <c r="J26" s="23" t="s">
        <v>336</v>
      </c>
    </row>
    <row r="27" spans="1:10" x14ac:dyDescent="0.25">
      <c r="A27" s="22">
        <v>2122420</v>
      </c>
      <c r="B27" s="19">
        <v>51300</v>
      </c>
      <c r="C27" s="18" t="s">
        <v>182</v>
      </c>
      <c r="D27" s="18" t="s">
        <v>337</v>
      </c>
      <c r="E27" s="20">
        <v>43364</v>
      </c>
      <c r="F27" s="18" t="s">
        <v>20</v>
      </c>
      <c r="G27" s="18" t="s">
        <v>338</v>
      </c>
      <c r="H27" s="18" t="s">
        <v>339</v>
      </c>
      <c r="I27" s="18" t="s">
        <v>340</v>
      </c>
      <c r="J27" s="18" t="s">
        <v>341</v>
      </c>
    </row>
    <row r="28" spans="1:10" x14ac:dyDescent="0.25">
      <c r="A28" s="23" t="s">
        <v>343</v>
      </c>
      <c r="B28" s="24">
        <v>51300</v>
      </c>
      <c r="C28" s="23" t="s">
        <v>112</v>
      </c>
      <c r="D28" s="23" t="s">
        <v>344</v>
      </c>
      <c r="E28" s="25">
        <v>43511</v>
      </c>
      <c r="F28" s="23" t="s">
        <v>288</v>
      </c>
      <c r="G28" s="23" t="s">
        <v>338</v>
      </c>
      <c r="H28" s="23" t="s">
        <v>345</v>
      </c>
      <c r="I28" s="23" t="s">
        <v>342</v>
      </c>
      <c r="J28" s="23" t="s">
        <v>346</v>
      </c>
    </row>
    <row r="29" spans="1:10" x14ac:dyDescent="0.25">
      <c r="A29" s="22">
        <v>2124748</v>
      </c>
      <c r="B29" s="19">
        <v>51300</v>
      </c>
      <c r="C29" s="18" t="s">
        <v>112</v>
      </c>
      <c r="D29" s="18" t="s">
        <v>347</v>
      </c>
      <c r="E29" s="20">
        <v>43411</v>
      </c>
      <c r="F29" s="18" t="s">
        <v>20</v>
      </c>
      <c r="G29" s="18" t="s">
        <v>348</v>
      </c>
      <c r="H29" s="18" t="s">
        <v>349</v>
      </c>
      <c r="I29" s="18" t="s">
        <v>269</v>
      </c>
      <c r="J29" s="18" t="s">
        <v>350</v>
      </c>
    </row>
    <row r="30" spans="1:10" x14ac:dyDescent="0.25">
      <c r="A30" s="23" t="s">
        <v>351</v>
      </c>
      <c r="B30" s="24">
        <v>51300</v>
      </c>
      <c r="C30" s="23" t="s">
        <v>112</v>
      </c>
      <c r="D30" s="23" t="s">
        <v>352</v>
      </c>
      <c r="E30" s="25">
        <v>43511</v>
      </c>
      <c r="F30" s="23" t="s">
        <v>288</v>
      </c>
      <c r="G30" s="23" t="s">
        <v>348</v>
      </c>
      <c r="H30" s="23" t="s">
        <v>345</v>
      </c>
      <c r="I30" s="23" t="s">
        <v>272</v>
      </c>
      <c r="J30" s="23" t="s">
        <v>290</v>
      </c>
    </row>
    <row r="31" spans="1:10" x14ac:dyDescent="0.25">
      <c r="A31" s="22">
        <v>3222954</v>
      </c>
      <c r="B31" s="19">
        <v>2089</v>
      </c>
      <c r="C31" s="18" t="s">
        <v>112</v>
      </c>
      <c r="D31" s="18" t="s">
        <v>202</v>
      </c>
      <c r="E31" s="20">
        <v>43231</v>
      </c>
      <c r="F31" s="18" t="s">
        <v>20</v>
      </c>
      <c r="G31" s="18" t="s">
        <v>353</v>
      </c>
      <c r="H31" s="18" t="s">
        <v>354</v>
      </c>
      <c r="I31" s="18" t="s">
        <v>204</v>
      </c>
      <c r="J31" s="18" t="s">
        <v>205</v>
      </c>
    </row>
    <row r="32" spans="1:10" x14ac:dyDescent="0.25">
      <c r="A32" s="22">
        <v>285721</v>
      </c>
      <c r="B32" s="19">
        <v>51300</v>
      </c>
      <c r="C32" s="18" t="s">
        <v>112</v>
      </c>
      <c r="D32" s="18" t="s">
        <v>357</v>
      </c>
      <c r="E32" s="20">
        <v>43170</v>
      </c>
      <c r="F32" s="18" t="s">
        <v>20</v>
      </c>
      <c r="G32" s="18" t="s">
        <v>353</v>
      </c>
      <c r="H32" s="18" t="s">
        <v>358</v>
      </c>
      <c r="I32" s="18" t="s">
        <v>355</v>
      </c>
      <c r="J32" s="18" t="s">
        <v>359</v>
      </c>
    </row>
    <row r="33" spans="1:10" x14ac:dyDescent="0.25">
      <c r="A33" s="23" t="s">
        <v>360</v>
      </c>
      <c r="B33" s="24">
        <v>53389</v>
      </c>
      <c r="C33" s="23" t="s">
        <v>112</v>
      </c>
      <c r="D33" s="23" t="s">
        <v>361</v>
      </c>
      <c r="E33" s="25">
        <v>43511</v>
      </c>
      <c r="F33" s="23" t="s">
        <v>288</v>
      </c>
      <c r="G33" s="23" t="s">
        <v>353</v>
      </c>
      <c r="H33" s="23" t="s">
        <v>345</v>
      </c>
      <c r="I33" s="23" t="s">
        <v>356</v>
      </c>
      <c r="J33" s="23" t="s">
        <v>362</v>
      </c>
    </row>
    <row r="34" spans="1:10" x14ac:dyDescent="0.25">
      <c r="A34" s="22">
        <v>2126790</v>
      </c>
      <c r="B34" s="19">
        <v>301249</v>
      </c>
      <c r="C34" s="18" t="s">
        <v>112</v>
      </c>
      <c r="D34" s="18" t="s">
        <v>363</v>
      </c>
      <c r="E34" s="20">
        <v>43434</v>
      </c>
      <c r="F34" s="18" t="s">
        <v>20</v>
      </c>
      <c r="G34" s="18" t="s">
        <v>364</v>
      </c>
      <c r="H34" s="18" t="s">
        <v>117</v>
      </c>
      <c r="I34" s="18" t="s">
        <v>116</v>
      </c>
      <c r="J34" s="18" t="s">
        <v>365</v>
      </c>
    </row>
    <row r="35" spans="1:10" x14ac:dyDescent="0.25">
      <c r="A35" s="23" t="s">
        <v>366</v>
      </c>
      <c r="B35" s="24">
        <v>301249</v>
      </c>
      <c r="C35" s="23" t="s">
        <v>112</v>
      </c>
      <c r="D35" s="23" t="s">
        <v>368</v>
      </c>
      <c r="E35" s="25">
        <v>43511</v>
      </c>
      <c r="F35" s="23" t="s">
        <v>288</v>
      </c>
      <c r="G35" s="23" t="s">
        <v>364</v>
      </c>
      <c r="H35" s="23" t="s">
        <v>345</v>
      </c>
      <c r="I35" s="23" t="s">
        <v>367</v>
      </c>
      <c r="J35" s="23" t="s">
        <v>369</v>
      </c>
    </row>
    <row r="36" spans="1:10" x14ac:dyDescent="0.25">
      <c r="A36" s="22">
        <v>3219266</v>
      </c>
      <c r="B36" s="19">
        <v>41700</v>
      </c>
      <c r="C36" s="18" t="s">
        <v>112</v>
      </c>
      <c r="D36" s="18" t="s">
        <v>206</v>
      </c>
      <c r="E36" s="20">
        <v>43256</v>
      </c>
      <c r="F36" s="18" t="s">
        <v>20</v>
      </c>
      <c r="G36" s="18" t="s">
        <v>370</v>
      </c>
      <c r="H36" s="18" t="s">
        <v>207</v>
      </c>
      <c r="I36" s="18" t="s">
        <v>208</v>
      </c>
      <c r="J36" s="18" t="s">
        <v>207</v>
      </c>
    </row>
    <row r="37" spans="1:10" x14ac:dyDescent="0.25">
      <c r="A37" s="23" t="s">
        <v>372</v>
      </c>
      <c r="B37" s="24">
        <v>41700</v>
      </c>
      <c r="C37" s="23" t="s">
        <v>112</v>
      </c>
      <c r="D37" s="23" t="s">
        <v>373</v>
      </c>
      <c r="E37" s="25">
        <v>43495</v>
      </c>
      <c r="F37" s="23" t="s">
        <v>288</v>
      </c>
      <c r="G37" s="23" t="s">
        <v>370</v>
      </c>
      <c r="H37" s="23" t="s">
        <v>297</v>
      </c>
      <c r="I37" s="23" t="s">
        <v>371</v>
      </c>
      <c r="J37" s="23" t="s">
        <v>374</v>
      </c>
    </row>
    <row r="38" spans="1:10" x14ac:dyDescent="0.25">
      <c r="A38" s="22">
        <v>3233764</v>
      </c>
      <c r="B38" s="19">
        <v>64218</v>
      </c>
      <c r="C38" s="18" t="s">
        <v>112</v>
      </c>
      <c r="D38" s="18" t="s">
        <v>209</v>
      </c>
      <c r="E38" s="20">
        <v>43342</v>
      </c>
      <c r="F38" s="18" t="s">
        <v>20</v>
      </c>
      <c r="G38" s="18" t="s">
        <v>375</v>
      </c>
      <c r="H38" s="18" t="s">
        <v>376</v>
      </c>
      <c r="I38" s="18" t="s">
        <v>377</v>
      </c>
      <c r="J38" s="18" t="s">
        <v>211</v>
      </c>
    </row>
    <row r="39" spans="1:10" x14ac:dyDescent="0.25">
      <c r="A39" s="23" t="s">
        <v>378</v>
      </c>
      <c r="B39" s="24">
        <v>64218</v>
      </c>
      <c r="C39" s="23" t="s">
        <v>112</v>
      </c>
      <c r="D39" s="23" t="s">
        <v>381</v>
      </c>
      <c r="E39" s="25">
        <v>43546</v>
      </c>
      <c r="F39" s="23" t="s">
        <v>288</v>
      </c>
      <c r="G39" s="23" t="s">
        <v>375</v>
      </c>
      <c r="H39" s="23" t="s">
        <v>379</v>
      </c>
      <c r="I39" s="23" t="s">
        <v>380</v>
      </c>
      <c r="J39" s="23" t="s">
        <v>382</v>
      </c>
    </row>
    <row r="40" spans="1:10" x14ac:dyDescent="0.25">
      <c r="A40" s="22">
        <v>3243915</v>
      </c>
      <c r="B40" s="19">
        <v>23200</v>
      </c>
      <c r="C40" s="18" t="s">
        <v>112</v>
      </c>
      <c r="D40" s="18" t="s">
        <v>385</v>
      </c>
      <c r="E40" s="20">
        <v>43448</v>
      </c>
      <c r="F40" s="18" t="s">
        <v>20</v>
      </c>
      <c r="G40" s="18" t="s">
        <v>383</v>
      </c>
      <c r="H40" s="18" t="s">
        <v>386</v>
      </c>
      <c r="I40" s="18" t="s">
        <v>384</v>
      </c>
      <c r="J40" s="18" t="s">
        <v>387</v>
      </c>
    </row>
    <row r="41" spans="1:10" x14ac:dyDescent="0.25">
      <c r="A41" s="23" t="s">
        <v>388</v>
      </c>
      <c r="B41" s="24">
        <v>23200</v>
      </c>
      <c r="C41" s="23" t="s">
        <v>112</v>
      </c>
      <c r="D41" s="23" t="s">
        <v>389</v>
      </c>
      <c r="E41" s="25">
        <v>43546</v>
      </c>
      <c r="F41" s="23" t="s">
        <v>288</v>
      </c>
      <c r="G41" s="23" t="s">
        <v>383</v>
      </c>
      <c r="H41" s="23" t="s">
        <v>379</v>
      </c>
      <c r="I41" s="23" t="s">
        <v>371</v>
      </c>
      <c r="J41" s="23" t="s">
        <v>374</v>
      </c>
    </row>
    <row r="42" spans="1:10" x14ac:dyDescent="0.25">
      <c r="A42" s="22">
        <v>3243742</v>
      </c>
      <c r="B42" s="19">
        <v>94000</v>
      </c>
      <c r="C42" s="18" t="s">
        <v>112</v>
      </c>
      <c r="D42" s="18" t="s">
        <v>390</v>
      </c>
      <c r="E42" s="20">
        <v>43447</v>
      </c>
      <c r="F42" s="18" t="s">
        <v>20</v>
      </c>
      <c r="G42" s="18" t="s">
        <v>391</v>
      </c>
      <c r="H42" s="18" t="s">
        <v>392</v>
      </c>
      <c r="I42" s="18" t="s">
        <v>393</v>
      </c>
      <c r="J42" s="18" t="s">
        <v>394</v>
      </c>
    </row>
    <row r="43" spans="1:10" x14ac:dyDescent="0.25">
      <c r="A43" s="23" t="s">
        <v>395</v>
      </c>
      <c r="B43" s="24">
        <v>94000</v>
      </c>
      <c r="C43" s="23" t="s">
        <v>112</v>
      </c>
      <c r="D43" s="23" t="s">
        <v>396</v>
      </c>
      <c r="E43" s="25">
        <v>43546</v>
      </c>
      <c r="F43" s="23" t="s">
        <v>288</v>
      </c>
      <c r="G43" s="23" t="s">
        <v>391</v>
      </c>
      <c r="H43" s="23" t="s">
        <v>379</v>
      </c>
      <c r="I43" s="23" t="s">
        <v>298</v>
      </c>
      <c r="J43" s="23" t="s">
        <v>299</v>
      </c>
    </row>
    <row r="44" spans="1:10" x14ac:dyDescent="0.25">
      <c r="A44" s="18">
        <v>287146</v>
      </c>
      <c r="B44" s="19">
        <v>54840</v>
      </c>
      <c r="C44" s="18" t="s">
        <v>112</v>
      </c>
      <c r="D44" s="18" t="s">
        <v>398</v>
      </c>
      <c r="E44" s="20">
        <v>43181</v>
      </c>
      <c r="F44" s="18" t="s">
        <v>20</v>
      </c>
      <c r="G44" s="18" t="s">
        <v>397</v>
      </c>
      <c r="H44" s="18" t="s">
        <v>399</v>
      </c>
      <c r="I44" s="18" t="s">
        <v>400</v>
      </c>
      <c r="J44" s="18" t="s">
        <v>401</v>
      </c>
    </row>
    <row r="45" spans="1:10" x14ac:dyDescent="0.25">
      <c r="A45" s="18">
        <v>287680</v>
      </c>
      <c r="B45" s="19">
        <v>51300</v>
      </c>
      <c r="C45" s="18" t="s">
        <v>112</v>
      </c>
      <c r="D45" s="18" t="s">
        <v>402</v>
      </c>
      <c r="E45" s="20">
        <v>43186</v>
      </c>
      <c r="F45" s="18" t="s">
        <v>20</v>
      </c>
      <c r="G45" s="18" t="s">
        <v>397</v>
      </c>
      <c r="H45" s="18" t="s">
        <v>403</v>
      </c>
      <c r="I45" s="18" t="s">
        <v>404</v>
      </c>
      <c r="J45" s="18" t="s">
        <v>401</v>
      </c>
    </row>
    <row r="46" spans="1:10" x14ac:dyDescent="0.25">
      <c r="A46" s="18">
        <v>282995</v>
      </c>
      <c r="B46" s="19">
        <v>51300</v>
      </c>
      <c r="C46" s="18" t="s">
        <v>112</v>
      </c>
      <c r="D46" s="18" t="s">
        <v>405</v>
      </c>
      <c r="E46" s="20">
        <v>43150</v>
      </c>
      <c r="F46" s="18" t="s">
        <v>20</v>
      </c>
      <c r="G46" s="18" t="s">
        <v>397</v>
      </c>
      <c r="H46" s="18" t="s">
        <v>406</v>
      </c>
      <c r="I46" s="18" t="s">
        <v>400</v>
      </c>
      <c r="J46" s="18" t="s">
        <v>407</v>
      </c>
    </row>
    <row r="47" spans="1:10" x14ac:dyDescent="0.25">
      <c r="A47" s="22">
        <v>292224</v>
      </c>
      <c r="B47" s="19">
        <v>210336</v>
      </c>
      <c r="C47" s="18" t="s">
        <v>112</v>
      </c>
      <c r="D47" s="18" t="s">
        <v>408</v>
      </c>
      <c r="E47" s="20">
        <v>43219</v>
      </c>
      <c r="F47" s="18" t="s">
        <v>20</v>
      </c>
      <c r="G47" s="18" t="s">
        <v>397</v>
      </c>
      <c r="H47" s="18" t="s">
        <v>215</v>
      </c>
      <c r="I47" s="18" t="s">
        <v>214</v>
      </c>
      <c r="J47" s="18" t="s">
        <v>409</v>
      </c>
    </row>
    <row r="48" spans="1:10" x14ac:dyDescent="0.25">
      <c r="A48" s="22">
        <v>296591</v>
      </c>
      <c r="B48" s="19">
        <v>35911</v>
      </c>
      <c r="C48" s="18" t="s">
        <v>112</v>
      </c>
      <c r="D48" s="18" t="s">
        <v>213</v>
      </c>
      <c r="E48" s="20">
        <v>43251</v>
      </c>
      <c r="F48" s="18" t="s">
        <v>20</v>
      </c>
      <c r="G48" s="18" t="s">
        <v>397</v>
      </c>
      <c r="H48" s="18" t="s">
        <v>410</v>
      </c>
      <c r="I48" s="18" t="s">
        <v>214</v>
      </c>
      <c r="J48" s="18" t="s">
        <v>216</v>
      </c>
    </row>
    <row r="49" spans="1:10" x14ac:dyDescent="0.25">
      <c r="A49" s="22">
        <v>3223859</v>
      </c>
      <c r="B49" s="19">
        <v>16600</v>
      </c>
      <c r="C49" s="18" t="s">
        <v>112</v>
      </c>
      <c r="D49" s="18" t="s">
        <v>411</v>
      </c>
      <c r="E49" s="20">
        <v>43241</v>
      </c>
      <c r="F49" s="18" t="s">
        <v>20</v>
      </c>
      <c r="G49" s="18" t="s">
        <v>397</v>
      </c>
      <c r="H49" s="18" t="s">
        <v>412</v>
      </c>
      <c r="I49" s="18" t="s">
        <v>413</v>
      </c>
      <c r="J49" s="18" t="s">
        <v>414</v>
      </c>
    </row>
    <row r="50" spans="1:10" x14ac:dyDescent="0.25">
      <c r="A50" s="23" t="s">
        <v>415</v>
      </c>
      <c r="B50" s="24">
        <v>420287</v>
      </c>
      <c r="C50" s="23" t="s">
        <v>112</v>
      </c>
      <c r="D50" s="23" t="s">
        <v>416</v>
      </c>
      <c r="E50" s="25">
        <v>43546</v>
      </c>
      <c r="F50" s="23" t="s">
        <v>288</v>
      </c>
      <c r="G50" s="23" t="s">
        <v>397</v>
      </c>
      <c r="H50" s="23" t="s">
        <v>379</v>
      </c>
      <c r="I50" s="23" t="s">
        <v>333</v>
      </c>
      <c r="J50" s="23" t="s">
        <v>336</v>
      </c>
    </row>
    <row r="51" spans="1:10" x14ac:dyDescent="0.25">
      <c r="A51" s="22">
        <v>2121991</v>
      </c>
      <c r="B51" s="19">
        <v>40110</v>
      </c>
      <c r="C51" s="18" t="s">
        <v>112</v>
      </c>
      <c r="D51" s="18" t="s">
        <v>301</v>
      </c>
      <c r="E51" s="20">
        <v>43496</v>
      </c>
      <c r="F51" s="18" t="s">
        <v>271</v>
      </c>
      <c r="G51" s="18" t="s">
        <v>417</v>
      </c>
      <c r="H51" s="18" t="s">
        <v>418</v>
      </c>
      <c r="I51" s="18" t="s">
        <v>144</v>
      </c>
      <c r="J51" s="18" t="s">
        <v>305</v>
      </c>
    </row>
    <row r="52" spans="1:10" x14ac:dyDescent="0.25">
      <c r="A52" s="22">
        <v>330605</v>
      </c>
      <c r="B52" s="19">
        <v>137257</v>
      </c>
      <c r="C52" s="18" t="s">
        <v>112</v>
      </c>
      <c r="D52" s="18" t="s">
        <v>217</v>
      </c>
      <c r="E52" s="20">
        <v>43499</v>
      </c>
      <c r="F52" s="18" t="s">
        <v>20</v>
      </c>
      <c r="G52" s="18" t="s">
        <v>417</v>
      </c>
      <c r="H52" s="18" t="s">
        <v>419</v>
      </c>
      <c r="I52" s="18" t="s">
        <v>144</v>
      </c>
      <c r="J52" s="18" t="s">
        <v>219</v>
      </c>
    </row>
    <row r="53" spans="1:10" x14ac:dyDescent="0.25">
      <c r="A53" s="23" t="s">
        <v>420</v>
      </c>
      <c r="B53" s="24">
        <v>177367</v>
      </c>
      <c r="C53" s="23" t="s">
        <v>112</v>
      </c>
      <c r="D53" s="23" t="s">
        <v>421</v>
      </c>
      <c r="E53" s="25">
        <v>43654</v>
      </c>
      <c r="F53" s="23" t="s">
        <v>288</v>
      </c>
      <c r="G53" s="23" t="s">
        <v>417</v>
      </c>
      <c r="H53" s="23" t="s">
        <v>422</v>
      </c>
      <c r="I53" s="23" t="s">
        <v>272</v>
      </c>
      <c r="J53" s="23" t="s">
        <v>290</v>
      </c>
    </row>
    <row r="54" spans="1:10" x14ac:dyDescent="0.25">
      <c r="A54" s="22">
        <v>3219266</v>
      </c>
      <c r="B54" s="19">
        <v>13209</v>
      </c>
      <c r="C54" s="18" t="s">
        <v>112</v>
      </c>
      <c r="D54" s="18" t="s">
        <v>206</v>
      </c>
      <c r="E54" s="20">
        <v>43256</v>
      </c>
      <c r="F54" s="18" t="s">
        <v>20</v>
      </c>
      <c r="G54" s="18" t="s">
        <v>423</v>
      </c>
      <c r="H54" s="18" t="s">
        <v>424</v>
      </c>
      <c r="I54" s="18" t="s">
        <v>208</v>
      </c>
      <c r="J54" s="18" t="s">
        <v>425</v>
      </c>
    </row>
    <row r="55" spans="1:10" x14ac:dyDescent="0.25">
      <c r="A55" s="22">
        <v>3236620</v>
      </c>
      <c r="B55" s="19">
        <v>38700</v>
      </c>
      <c r="C55" s="18" t="s">
        <v>130</v>
      </c>
      <c r="D55" s="18" t="s">
        <v>426</v>
      </c>
      <c r="E55" s="20">
        <v>43375</v>
      </c>
      <c r="F55" s="18" t="s">
        <v>20</v>
      </c>
      <c r="G55" s="18" t="s">
        <v>423</v>
      </c>
      <c r="H55" s="18" t="s">
        <v>427</v>
      </c>
      <c r="I55" s="18" t="s">
        <v>384</v>
      </c>
      <c r="J55" s="18" t="s">
        <v>425</v>
      </c>
    </row>
    <row r="56" spans="1:10" x14ac:dyDescent="0.25">
      <c r="A56" s="22">
        <v>306815</v>
      </c>
      <c r="B56" s="19">
        <v>20872</v>
      </c>
      <c r="C56" s="18" t="s">
        <v>112</v>
      </c>
      <c r="D56" s="18" t="s">
        <v>220</v>
      </c>
      <c r="E56" s="20">
        <v>43405</v>
      </c>
      <c r="F56" s="18" t="s">
        <v>20</v>
      </c>
      <c r="G56" s="18" t="s">
        <v>423</v>
      </c>
      <c r="H56" s="18" t="s">
        <v>212</v>
      </c>
      <c r="I56" s="18" t="s">
        <v>221</v>
      </c>
      <c r="J56" s="18" t="s">
        <v>425</v>
      </c>
    </row>
    <row r="57" spans="1:10" x14ac:dyDescent="0.25">
      <c r="A57" s="23" t="s">
        <v>428</v>
      </c>
      <c r="B57" s="24">
        <v>72781</v>
      </c>
      <c r="C57" s="23" t="s">
        <v>112</v>
      </c>
      <c r="D57" s="23" t="s">
        <v>429</v>
      </c>
      <c r="E57" s="25">
        <v>43654</v>
      </c>
      <c r="F57" s="23" t="s">
        <v>288</v>
      </c>
      <c r="G57" s="23" t="s">
        <v>423</v>
      </c>
      <c r="H57" s="23" t="s">
        <v>422</v>
      </c>
      <c r="I57" s="23" t="s">
        <v>371</v>
      </c>
      <c r="J57" s="23" t="s">
        <v>425</v>
      </c>
    </row>
    <row r="58" spans="1:10" x14ac:dyDescent="0.25">
      <c r="A58" s="22">
        <v>301177</v>
      </c>
      <c r="B58" s="19">
        <v>59467</v>
      </c>
      <c r="C58" s="18" t="s">
        <v>112</v>
      </c>
      <c r="D58" s="18" t="s">
        <v>223</v>
      </c>
      <c r="E58" s="20">
        <v>43665</v>
      </c>
      <c r="F58" s="18" t="s">
        <v>20</v>
      </c>
      <c r="G58" s="18" t="s">
        <v>430</v>
      </c>
      <c r="H58" s="18" t="s">
        <v>431</v>
      </c>
      <c r="I58" s="18" t="s">
        <v>214</v>
      </c>
      <c r="J58" s="18" t="s">
        <v>224</v>
      </c>
    </row>
    <row r="59" spans="1:10" x14ac:dyDescent="0.25">
      <c r="A59" s="23" t="s">
        <v>432</v>
      </c>
      <c r="B59" s="24">
        <v>59467</v>
      </c>
      <c r="C59" s="23" t="s">
        <v>112</v>
      </c>
      <c r="D59" s="23" t="s">
        <v>433</v>
      </c>
      <c r="E59" s="25">
        <v>43654</v>
      </c>
      <c r="F59" s="23" t="s">
        <v>288</v>
      </c>
      <c r="G59" s="23" t="s">
        <v>430</v>
      </c>
      <c r="H59" s="23" t="s">
        <v>422</v>
      </c>
      <c r="I59" s="23" t="s">
        <v>333</v>
      </c>
      <c r="J59" s="23" t="s">
        <v>336</v>
      </c>
    </row>
    <row r="60" spans="1:10" x14ac:dyDescent="0.25">
      <c r="A60" s="18">
        <v>283861</v>
      </c>
      <c r="B60" s="19">
        <v>115800</v>
      </c>
      <c r="C60" s="18" t="s">
        <v>112</v>
      </c>
      <c r="D60" s="18" t="s">
        <v>435</v>
      </c>
      <c r="E60" s="20">
        <v>43156</v>
      </c>
      <c r="F60" s="18" t="s">
        <v>20</v>
      </c>
      <c r="G60" s="18" t="s">
        <v>434</v>
      </c>
      <c r="H60" s="18" t="s">
        <v>436</v>
      </c>
      <c r="I60" s="18" t="s">
        <v>437</v>
      </c>
      <c r="J60" s="18" t="s">
        <v>438</v>
      </c>
    </row>
    <row r="61" spans="1:10" x14ac:dyDescent="0.25">
      <c r="A61" s="22">
        <v>2119113</v>
      </c>
      <c r="B61" s="19">
        <v>86530</v>
      </c>
      <c r="C61" s="18" t="s">
        <v>112</v>
      </c>
      <c r="D61" s="18" t="s">
        <v>113</v>
      </c>
      <c r="E61" s="20">
        <v>43654</v>
      </c>
      <c r="F61" s="18" t="s">
        <v>114</v>
      </c>
      <c r="G61" s="18" t="s">
        <v>434</v>
      </c>
      <c r="H61" s="18" t="s">
        <v>115</v>
      </c>
      <c r="I61" s="18" t="s">
        <v>116</v>
      </c>
      <c r="J61" s="18" t="s">
        <v>118</v>
      </c>
    </row>
    <row r="62" spans="1:10" x14ac:dyDescent="0.25">
      <c r="A62" s="23" t="s">
        <v>439</v>
      </c>
      <c r="B62" s="24">
        <v>202330</v>
      </c>
      <c r="C62" s="23" t="s">
        <v>112</v>
      </c>
      <c r="D62" s="23" t="s">
        <v>440</v>
      </c>
      <c r="E62" s="25">
        <v>43654</v>
      </c>
      <c r="F62" s="23" t="s">
        <v>288</v>
      </c>
      <c r="G62" s="23" t="s">
        <v>434</v>
      </c>
      <c r="H62" s="23" t="s">
        <v>422</v>
      </c>
      <c r="I62" s="23" t="s">
        <v>367</v>
      </c>
      <c r="J62" s="23" t="s">
        <v>369</v>
      </c>
    </row>
    <row r="63" spans="1:10" x14ac:dyDescent="0.25">
      <c r="A63" s="22">
        <v>337036</v>
      </c>
      <c r="B63" s="19">
        <v>60509</v>
      </c>
      <c r="C63" s="18" t="s">
        <v>112</v>
      </c>
      <c r="D63" s="18" t="s">
        <v>442</v>
      </c>
      <c r="E63" s="20">
        <v>43545</v>
      </c>
      <c r="F63" s="18" t="s">
        <v>20</v>
      </c>
      <c r="G63" s="18" t="s">
        <v>441</v>
      </c>
      <c r="H63" s="18" t="s">
        <v>443</v>
      </c>
      <c r="I63" s="18" t="s">
        <v>71</v>
      </c>
      <c r="J63" s="18" t="s">
        <v>444</v>
      </c>
    </row>
    <row r="64" spans="1:10" x14ac:dyDescent="0.25">
      <c r="A64" s="23" t="s">
        <v>445</v>
      </c>
      <c r="B64" s="24">
        <v>60509</v>
      </c>
      <c r="C64" s="23" t="s">
        <v>112</v>
      </c>
      <c r="D64" s="23" t="s">
        <v>446</v>
      </c>
      <c r="E64" s="25">
        <v>43654</v>
      </c>
      <c r="F64" s="23" t="s">
        <v>288</v>
      </c>
      <c r="G64" s="23" t="s">
        <v>441</v>
      </c>
      <c r="H64" s="23" t="s">
        <v>422</v>
      </c>
      <c r="I64" s="23" t="s">
        <v>314</v>
      </c>
      <c r="J64" s="23" t="s">
        <v>322</v>
      </c>
    </row>
    <row r="65" spans="1:10" x14ac:dyDescent="0.25">
      <c r="A65" s="22">
        <v>3233764</v>
      </c>
      <c r="B65" s="19">
        <v>12082</v>
      </c>
      <c r="C65" s="18" t="s">
        <v>112</v>
      </c>
      <c r="D65" s="18" t="s">
        <v>209</v>
      </c>
      <c r="E65" s="20">
        <v>43342</v>
      </c>
      <c r="F65" s="18" t="s">
        <v>20</v>
      </c>
      <c r="G65" s="18" t="s">
        <v>447</v>
      </c>
      <c r="H65" s="18" t="s">
        <v>448</v>
      </c>
      <c r="I65" s="18" t="s">
        <v>210</v>
      </c>
      <c r="J65" s="18" t="s">
        <v>211</v>
      </c>
    </row>
    <row r="66" spans="1:10" x14ac:dyDescent="0.25">
      <c r="A66" s="22">
        <v>3244614</v>
      </c>
      <c r="B66" s="19">
        <v>64218</v>
      </c>
      <c r="C66" s="18" t="s">
        <v>112</v>
      </c>
      <c r="D66" s="18" t="s">
        <v>450</v>
      </c>
      <c r="E66" s="20">
        <v>43455</v>
      </c>
      <c r="F66" s="18" t="s">
        <v>20</v>
      </c>
      <c r="G66" s="18" t="s">
        <v>447</v>
      </c>
      <c r="H66" s="18" t="s">
        <v>451</v>
      </c>
      <c r="I66" s="18" t="s">
        <v>452</v>
      </c>
      <c r="J66" s="18" t="s">
        <v>453</v>
      </c>
    </row>
    <row r="67" spans="1:10" x14ac:dyDescent="0.25">
      <c r="A67" s="22">
        <v>3245886</v>
      </c>
      <c r="B67" s="19">
        <v>54400</v>
      </c>
      <c r="C67" s="18" t="s">
        <v>112</v>
      </c>
      <c r="D67" s="18" t="s">
        <v>454</v>
      </c>
      <c r="E67" s="20">
        <v>43476</v>
      </c>
      <c r="F67" s="18" t="s">
        <v>20</v>
      </c>
      <c r="G67" s="18" t="s">
        <v>447</v>
      </c>
      <c r="H67" s="18" t="s">
        <v>455</v>
      </c>
      <c r="I67" s="18" t="s">
        <v>210</v>
      </c>
      <c r="J67" s="18" t="s">
        <v>456</v>
      </c>
    </row>
    <row r="68" spans="1:10" x14ac:dyDescent="0.25">
      <c r="A68" s="22">
        <v>3252162</v>
      </c>
      <c r="B68" s="19">
        <v>13700</v>
      </c>
      <c r="C68" s="18" t="s">
        <v>112</v>
      </c>
      <c r="D68" s="18" t="s">
        <v>457</v>
      </c>
      <c r="E68" s="20">
        <v>43546</v>
      </c>
      <c r="F68" s="18" t="s">
        <v>20</v>
      </c>
      <c r="G68" s="18" t="s">
        <v>447</v>
      </c>
      <c r="H68" s="18" t="s">
        <v>458</v>
      </c>
      <c r="I68" s="18" t="s">
        <v>210</v>
      </c>
      <c r="J68" s="18" t="s">
        <v>459</v>
      </c>
    </row>
    <row r="69" spans="1:10" x14ac:dyDescent="0.25">
      <c r="A69" s="18">
        <v>3214581</v>
      </c>
      <c r="B69" s="19">
        <v>391751</v>
      </c>
      <c r="C69" s="18" t="s">
        <v>112</v>
      </c>
      <c r="D69" s="18" t="s">
        <v>225</v>
      </c>
      <c r="E69" s="20">
        <v>43144</v>
      </c>
      <c r="F69" s="18" t="s">
        <v>20</v>
      </c>
      <c r="G69" s="18" t="s">
        <v>447</v>
      </c>
      <c r="H69" s="18" t="s">
        <v>376</v>
      </c>
      <c r="I69" s="18" t="s">
        <v>210</v>
      </c>
      <c r="J69" s="18" t="s">
        <v>226</v>
      </c>
    </row>
    <row r="70" spans="1:10" x14ac:dyDescent="0.25">
      <c r="A70" s="23" t="s">
        <v>449</v>
      </c>
      <c r="B70" s="24">
        <v>536151</v>
      </c>
      <c r="C70" s="23" t="s">
        <v>112</v>
      </c>
      <c r="D70" s="23" t="s">
        <v>460</v>
      </c>
      <c r="E70" s="25">
        <v>43654</v>
      </c>
      <c r="F70" s="23" t="s">
        <v>288</v>
      </c>
      <c r="G70" s="23" t="s">
        <v>447</v>
      </c>
      <c r="H70" s="23" t="s">
        <v>422</v>
      </c>
      <c r="I70" s="23" t="s">
        <v>380</v>
      </c>
      <c r="J70" s="23" t="s">
        <v>382</v>
      </c>
    </row>
    <row r="71" spans="1:10" x14ac:dyDescent="0.25">
      <c r="A71" s="22">
        <v>344752</v>
      </c>
      <c r="B71" s="19">
        <v>57348</v>
      </c>
      <c r="C71" s="18" t="s">
        <v>130</v>
      </c>
      <c r="D71" s="18" t="s">
        <v>463</v>
      </c>
      <c r="E71" s="20">
        <v>43600</v>
      </c>
      <c r="F71" s="18" t="s">
        <v>20</v>
      </c>
      <c r="G71" s="18" t="s">
        <v>461</v>
      </c>
      <c r="H71" s="18" t="s">
        <v>464</v>
      </c>
      <c r="I71" s="18" t="s">
        <v>462</v>
      </c>
      <c r="J71" s="18" t="s">
        <v>465</v>
      </c>
    </row>
    <row r="72" spans="1:10" x14ac:dyDescent="0.25">
      <c r="A72" s="22">
        <v>344084</v>
      </c>
      <c r="B72" s="19">
        <v>118928</v>
      </c>
      <c r="C72" s="18" t="s">
        <v>130</v>
      </c>
      <c r="D72" s="18" t="s">
        <v>466</v>
      </c>
      <c r="E72" s="20">
        <v>43595</v>
      </c>
      <c r="F72" s="18" t="s">
        <v>20</v>
      </c>
      <c r="G72" s="18" t="s">
        <v>461</v>
      </c>
      <c r="H72" s="18" t="s">
        <v>464</v>
      </c>
      <c r="I72" s="18" t="s">
        <v>462</v>
      </c>
      <c r="J72" s="18" t="s">
        <v>465</v>
      </c>
    </row>
    <row r="73" spans="1:10" x14ac:dyDescent="0.25">
      <c r="A73" s="23" t="s">
        <v>467</v>
      </c>
      <c r="B73" s="24">
        <v>176276</v>
      </c>
      <c r="C73" s="23" t="s">
        <v>112</v>
      </c>
      <c r="D73" s="23" t="s">
        <v>468</v>
      </c>
      <c r="E73" s="25">
        <v>43735</v>
      </c>
      <c r="F73" s="23" t="s">
        <v>288</v>
      </c>
      <c r="G73" s="23" t="s">
        <v>461</v>
      </c>
      <c r="H73" s="23" t="s">
        <v>469</v>
      </c>
      <c r="I73" s="23" t="s">
        <v>342</v>
      </c>
      <c r="J73" s="23" t="s">
        <v>346</v>
      </c>
    </row>
    <row r="74" spans="1:10" x14ac:dyDescent="0.25">
      <c r="A74" s="22">
        <v>3258049</v>
      </c>
      <c r="B74" s="19">
        <v>55985</v>
      </c>
      <c r="C74" s="18" t="s">
        <v>112</v>
      </c>
      <c r="D74" s="18" t="s">
        <v>471</v>
      </c>
      <c r="E74" s="20">
        <v>43611</v>
      </c>
      <c r="F74" s="18" t="s">
        <v>20</v>
      </c>
      <c r="G74" s="18" t="s">
        <v>470</v>
      </c>
      <c r="H74" s="18" t="s">
        <v>472</v>
      </c>
      <c r="I74" s="18" t="s">
        <v>159</v>
      </c>
      <c r="J74" s="18" t="s">
        <v>473</v>
      </c>
    </row>
    <row r="75" spans="1:10" x14ac:dyDescent="0.25">
      <c r="A75" s="22">
        <v>346424</v>
      </c>
      <c r="B75" s="19">
        <v>54400</v>
      </c>
      <c r="C75" s="18" t="s">
        <v>112</v>
      </c>
      <c r="D75" s="18" t="s">
        <v>474</v>
      </c>
      <c r="E75" s="20">
        <v>43612</v>
      </c>
      <c r="F75" s="18" t="s">
        <v>20</v>
      </c>
      <c r="G75" s="18" t="s">
        <v>470</v>
      </c>
      <c r="H75" s="18" t="s">
        <v>475</v>
      </c>
      <c r="I75" s="18" t="s">
        <v>476</v>
      </c>
      <c r="J75" s="18" t="s">
        <v>473</v>
      </c>
    </row>
    <row r="76" spans="1:10" x14ac:dyDescent="0.25">
      <c r="A76" s="23" t="s">
        <v>477</v>
      </c>
      <c r="B76" s="24">
        <v>110385</v>
      </c>
      <c r="C76" s="23" t="s">
        <v>112</v>
      </c>
      <c r="D76" s="23" t="s">
        <v>478</v>
      </c>
      <c r="E76" s="25">
        <v>43735</v>
      </c>
      <c r="F76" s="23" t="s">
        <v>288</v>
      </c>
      <c r="G76" s="23" t="s">
        <v>470</v>
      </c>
      <c r="H76" s="23" t="s">
        <v>469</v>
      </c>
      <c r="I76" s="23" t="s">
        <v>333</v>
      </c>
      <c r="J76" s="23" t="s">
        <v>336</v>
      </c>
    </row>
    <row r="77" spans="1:10" x14ac:dyDescent="0.25">
      <c r="A77" s="22">
        <v>3227304</v>
      </c>
      <c r="B77" s="19">
        <v>71817</v>
      </c>
      <c r="C77" s="18" t="s">
        <v>112</v>
      </c>
      <c r="D77" s="18" t="s">
        <v>227</v>
      </c>
      <c r="E77" s="20">
        <v>43270</v>
      </c>
      <c r="F77" s="18" t="s">
        <v>20</v>
      </c>
      <c r="G77" s="18" t="s">
        <v>479</v>
      </c>
      <c r="H77" s="18" t="s">
        <v>480</v>
      </c>
      <c r="I77" s="18" t="s">
        <v>133</v>
      </c>
      <c r="J77" s="18" t="s">
        <v>229</v>
      </c>
    </row>
    <row r="78" spans="1:10" x14ac:dyDescent="0.25">
      <c r="A78" s="22">
        <v>3224729</v>
      </c>
      <c r="B78" s="19">
        <v>52992</v>
      </c>
      <c r="C78" s="18" t="s">
        <v>112</v>
      </c>
      <c r="D78" s="18" t="s">
        <v>481</v>
      </c>
      <c r="E78" s="20">
        <v>43249</v>
      </c>
      <c r="F78" s="18" t="s">
        <v>20</v>
      </c>
      <c r="G78" s="18" t="s">
        <v>479</v>
      </c>
      <c r="H78" s="18" t="s">
        <v>230</v>
      </c>
      <c r="I78" s="18" t="s">
        <v>133</v>
      </c>
      <c r="J78" s="18" t="s">
        <v>121</v>
      </c>
    </row>
    <row r="79" spans="1:10" x14ac:dyDescent="0.25">
      <c r="A79" s="22">
        <v>3222954</v>
      </c>
      <c r="B79" s="19">
        <v>50491</v>
      </c>
      <c r="C79" s="18" t="s">
        <v>112</v>
      </c>
      <c r="D79" s="18" t="s">
        <v>202</v>
      </c>
      <c r="E79" s="20">
        <v>43231</v>
      </c>
      <c r="F79" s="18" t="s">
        <v>20</v>
      </c>
      <c r="G79" s="18" t="s">
        <v>479</v>
      </c>
      <c r="H79" s="18" t="s">
        <v>203</v>
      </c>
      <c r="I79" s="18" t="s">
        <v>204</v>
      </c>
      <c r="J79" s="18" t="s">
        <v>121</v>
      </c>
    </row>
    <row r="80" spans="1:10" x14ac:dyDescent="0.25">
      <c r="A80" s="22">
        <v>3228053</v>
      </c>
      <c r="B80" s="19">
        <v>57400</v>
      </c>
      <c r="C80" s="18" t="s">
        <v>112</v>
      </c>
      <c r="D80" s="18" t="s">
        <v>482</v>
      </c>
      <c r="E80" s="20">
        <v>43277</v>
      </c>
      <c r="F80" s="18" t="s">
        <v>20</v>
      </c>
      <c r="G80" s="18" t="s">
        <v>479</v>
      </c>
      <c r="H80" s="18" t="s">
        <v>230</v>
      </c>
      <c r="I80" s="18" t="s">
        <v>133</v>
      </c>
      <c r="J80" s="18" t="s">
        <v>231</v>
      </c>
    </row>
    <row r="81" spans="1:10" x14ac:dyDescent="0.25">
      <c r="A81" s="23" t="s">
        <v>483</v>
      </c>
      <c r="B81" s="24">
        <v>232700</v>
      </c>
      <c r="C81" s="23" t="s">
        <v>112</v>
      </c>
      <c r="D81" s="23" t="s">
        <v>484</v>
      </c>
      <c r="E81" s="25">
        <v>43735</v>
      </c>
      <c r="F81" s="23" t="s">
        <v>288</v>
      </c>
      <c r="G81" s="23" t="s">
        <v>479</v>
      </c>
      <c r="H81" s="23" t="s">
        <v>469</v>
      </c>
      <c r="I81" s="23" t="s">
        <v>356</v>
      </c>
      <c r="J81" s="23" t="s">
        <v>362</v>
      </c>
    </row>
    <row r="82" spans="1:10" x14ac:dyDescent="0.25">
      <c r="A82" s="22">
        <v>345793</v>
      </c>
      <c r="B82" s="19">
        <v>58843</v>
      </c>
      <c r="C82" s="18" t="s">
        <v>112</v>
      </c>
      <c r="D82" s="18" t="s">
        <v>486</v>
      </c>
      <c r="E82" s="20">
        <v>43608</v>
      </c>
      <c r="F82" s="18" t="s">
        <v>20</v>
      </c>
      <c r="G82" s="18" t="s">
        <v>485</v>
      </c>
      <c r="H82" s="18" t="s">
        <v>218</v>
      </c>
      <c r="I82" s="18" t="s">
        <v>144</v>
      </c>
      <c r="J82" s="18" t="s">
        <v>487</v>
      </c>
    </row>
    <row r="83" spans="1:10" x14ac:dyDescent="0.25">
      <c r="A83" s="23" t="s">
        <v>488</v>
      </c>
      <c r="B83" s="24">
        <v>58843</v>
      </c>
      <c r="C83" s="23" t="s">
        <v>112</v>
      </c>
      <c r="D83" s="23" t="s">
        <v>489</v>
      </c>
      <c r="E83" s="25">
        <v>43735</v>
      </c>
      <c r="F83" s="23" t="s">
        <v>288</v>
      </c>
      <c r="G83" s="23" t="s">
        <v>485</v>
      </c>
      <c r="H83" s="23" t="s">
        <v>469</v>
      </c>
      <c r="I83" s="23" t="s">
        <v>272</v>
      </c>
      <c r="J83" s="23" t="s">
        <v>290</v>
      </c>
    </row>
    <row r="84" spans="1:10" x14ac:dyDescent="0.25">
      <c r="A84" s="22">
        <v>3250517</v>
      </c>
      <c r="B84" s="19">
        <v>224234</v>
      </c>
      <c r="C84" s="18" t="s">
        <v>112</v>
      </c>
      <c r="D84" s="18" t="s">
        <v>493</v>
      </c>
      <c r="E84" s="20">
        <v>43532</v>
      </c>
      <c r="F84" s="18" t="s">
        <v>20</v>
      </c>
      <c r="G84" s="18" t="s">
        <v>491</v>
      </c>
      <c r="H84" s="18" t="s">
        <v>376</v>
      </c>
      <c r="I84" s="18" t="s">
        <v>210</v>
      </c>
      <c r="J84" s="18" t="s">
        <v>494</v>
      </c>
    </row>
    <row r="85" spans="1:10" x14ac:dyDescent="0.25">
      <c r="A85" s="23" t="s">
        <v>490</v>
      </c>
      <c r="B85" s="24">
        <v>224234</v>
      </c>
      <c r="C85" s="23" t="s">
        <v>112</v>
      </c>
      <c r="D85" s="23" t="s">
        <v>495</v>
      </c>
      <c r="E85" s="25">
        <v>43745</v>
      </c>
      <c r="F85" s="23" t="s">
        <v>288</v>
      </c>
      <c r="G85" s="23" t="s">
        <v>491</v>
      </c>
      <c r="H85" s="23" t="s">
        <v>492</v>
      </c>
      <c r="I85" s="23" t="s">
        <v>380</v>
      </c>
      <c r="J85" s="23" t="s">
        <v>382</v>
      </c>
    </row>
    <row r="86" spans="1:10" x14ac:dyDescent="0.25">
      <c r="A86" s="22">
        <v>3260199</v>
      </c>
      <c r="B86" s="19">
        <v>55941</v>
      </c>
      <c r="C86" s="18" t="s">
        <v>130</v>
      </c>
      <c r="D86" s="18" t="s">
        <v>498</v>
      </c>
      <c r="E86" s="20">
        <v>43631</v>
      </c>
      <c r="F86" s="18" t="s">
        <v>20</v>
      </c>
      <c r="G86" s="18" t="s">
        <v>496</v>
      </c>
      <c r="H86" s="18" t="s">
        <v>499</v>
      </c>
      <c r="I86" s="18" t="s">
        <v>497</v>
      </c>
      <c r="J86" s="18" t="s">
        <v>500</v>
      </c>
    </row>
    <row r="87" spans="1:10" x14ac:dyDescent="0.25">
      <c r="A87" s="22">
        <v>3260200</v>
      </c>
      <c r="B87" s="19">
        <v>57650</v>
      </c>
      <c r="C87" s="18" t="s">
        <v>112</v>
      </c>
      <c r="D87" s="18" t="s">
        <v>501</v>
      </c>
      <c r="E87" s="20">
        <v>43631</v>
      </c>
      <c r="F87" s="18" t="s">
        <v>20</v>
      </c>
      <c r="G87" s="18" t="s">
        <v>496</v>
      </c>
      <c r="H87" s="18" t="s">
        <v>502</v>
      </c>
      <c r="I87" s="18" t="s">
        <v>497</v>
      </c>
      <c r="J87" s="18" t="s">
        <v>500</v>
      </c>
    </row>
    <row r="88" spans="1:10" x14ac:dyDescent="0.25">
      <c r="A88" s="23" t="s">
        <v>503</v>
      </c>
      <c r="B88" s="24">
        <v>113591</v>
      </c>
      <c r="C88" s="23" t="s">
        <v>112</v>
      </c>
      <c r="D88" s="23" t="s">
        <v>504</v>
      </c>
      <c r="E88" s="25">
        <v>43745</v>
      </c>
      <c r="F88" s="23" t="s">
        <v>288</v>
      </c>
      <c r="G88" s="23" t="s">
        <v>496</v>
      </c>
      <c r="H88" s="23" t="s">
        <v>492</v>
      </c>
      <c r="I88" s="23" t="s">
        <v>342</v>
      </c>
      <c r="J88" s="23" t="s">
        <v>346</v>
      </c>
    </row>
    <row r="89" spans="1:10" x14ac:dyDescent="0.25">
      <c r="A89" s="22">
        <v>342715</v>
      </c>
      <c r="B89" s="19">
        <v>57589</v>
      </c>
      <c r="C89" s="18" t="s">
        <v>112</v>
      </c>
      <c r="D89" s="18" t="s">
        <v>122</v>
      </c>
      <c r="E89" s="20">
        <v>43745</v>
      </c>
      <c r="F89" s="18" t="s">
        <v>114</v>
      </c>
      <c r="G89" s="18" t="s">
        <v>505</v>
      </c>
      <c r="H89" s="18" t="s">
        <v>123</v>
      </c>
      <c r="I89" s="18" t="s">
        <v>124</v>
      </c>
      <c r="J89" s="18" t="s">
        <v>125</v>
      </c>
    </row>
    <row r="90" spans="1:10" x14ac:dyDescent="0.25">
      <c r="A90" s="23" t="s">
        <v>506</v>
      </c>
      <c r="B90" s="24">
        <v>57589</v>
      </c>
      <c r="C90" s="23" t="s">
        <v>112</v>
      </c>
      <c r="D90" s="23" t="s">
        <v>507</v>
      </c>
      <c r="E90" s="25">
        <v>43745</v>
      </c>
      <c r="F90" s="23" t="s">
        <v>288</v>
      </c>
      <c r="G90" s="23" t="s">
        <v>505</v>
      </c>
      <c r="H90" s="23" t="s">
        <v>492</v>
      </c>
      <c r="I90" s="23" t="s">
        <v>367</v>
      </c>
      <c r="J90" s="23" t="s">
        <v>369</v>
      </c>
    </row>
    <row r="91" spans="1:10" x14ac:dyDescent="0.25">
      <c r="A91" s="22">
        <v>307459</v>
      </c>
      <c r="B91" s="19">
        <v>136045</v>
      </c>
      <c r="C91" s="18" t="s">
        <v>112</v>
      </c>
      <c r="D91" s="18" t="s">
        <v>232</v>
      </c>
      <c r="E91" s="20">
        <v>43325</v>
      </c>
      <c r="F91" s="18" t="s">
        <v>20</v>
      </c>
      <c r="G91" s="18" t="s">
        <v>508</v>
      </c>
      <c r="H91" s="18" t="s">
        <v>509</v>
      </c>
      <c r="I91" s="18" t="s">
        <v>233</v>
      </c>
      <c r="J91" s="18" t="s">
        <v>222</v>
      </c>
    </row>
    <row r="92" spans="1:10" x14ac:dyDescent="0.25">
      <c r="A92" s="22">
        <v>325064</v>
      </c>
      <c r="B92" s="19">
        <v>139200</v>
      </c>
      <c r="C92" s="18" t="s">
        <v>112</v>
      </c>
      <c r="D92" s="18" t="s">
        <v>195</v>
      </c>
      <c r="E92" s="20">
        <v>43453</v>
      </c>
      <c r="F92" s="18" t="s">
        <v>20</v>
      </c>
      <c r="G92" s="18" t="s">
        <v>508</v>
      </c>
      <c r="H92" s="18" t="s">
        <v>510</v>
      </c>
      <c r="I92" s="18" t="s">
        <v>128</v>
      </c>
      <c r="J92" s="18" t="s">
        <v>129</v>
      </c>
    </row>
    <row r="93" spans="1:10" x14ac:dyDescent="0.25">
      <c r="A93" s="23" t="s">
        <v>511</v>
      </c>
      <c r="B93" s="24">
        <v>275245</v>
      </c>
      <c r="C93" s="23" t="s">
        <v>112</v>
      </c>
      <c r="D93" s="23" t="s">
        <v>512</v>
      </c>
      <c r="E93" s="25">
        <v>43745</v>
      </c>
      <c r="F93" s="23" t="s">
        <v>288</v>
      </c>
      <c r="G93" s="23" t="s">
        <v>508</v>
      </c>
      <c r="H93" s="23" t="s">
        <v>492</v>
      </c>
      <c r="I93" s="23" t="s">
        <v>333</v>
      </c>
      <c r="J93" s="23" t="s">
        <v>336</v>
      </c>
    </row>
    <row r="94" spans="1:10" x14ac:dyDescent="0.25">
      <c r="A94" s="22">
        <v>304334</v>
      </c>
      <c r="B94" s="19">
        <v>84369</v>
      </c>
      <c r="C94" s="18" t="s">
        <v>112</v>
      </c>
      <c r="D94" s="18" t="s">
        <v>234</v>
      </c>
      <c r="E94" s="20">
        <v>43303</v>
      </c>
      <c r="F94" s="18" t="s">
        <v>20</v>
      </c>
      <c r="G94" s="18" t="s">
        <v>513</v>
      </c>
      <c r="H94" s="18" t="s">
        <v>514</v>
      </c>
      <c r="I94" s="18" t="s">
        <v>377</v>
      </c>
      <c r="J94" s="18" t="s">
        <v>237</v>
      </c>
    </row>
    <row r="95" spans="1:10" x14ac:dyDescent="0.25">
      <c r="A95" s="22">
        <v>3223238</v>
      </c>
      <c r="B95" s="19">
        <v>164996</v>
      </c>
      <c r="C95" s="18" t="s">
        <v>112</v>
      </c>
      <c r="D95" s="18" t="s">
        <v>120</v>
      </c>
      <c r="E95" s="20">
        <v>43235</v>
      </c>
      <c r="F95" s="18" t="s">
        <v>20</v>
      </c>
      <c r="G95" s="18" t="s">
        <v>513</v>
      </c>
      <c r="H95" s="18" t="s">
        <v>515</v>
      </c>
      <c r="I95" s="18" t="s">
        <v>119</v>
      </c>
      <c r="J95" s="18" t="s">
        <v>121</v>
      </c>
    </row>
    <row r="96" spans="1:10" x14ac:dyDescent="0.25">
      <c r="A96" s="22">
        <v>3227304</v>
      </c>
      <c r="B96" s="19">
        <v>58775</v>
      </c>
      <c r="C96" s="18" t="s">
        <v>112</v>
      </c>
      <c r="D96" s="18" t="s">
        <v>227</v>
      </c>
      <c r="E96" s="20">
        <v>43270</v>
      </c>
      <c r="F96" s="18" t="s">
        <v>20</v>
      </c>
      <c r="G96" s="18" t="s">
        <v>513</v>
      </c>
      <c r="H96" s="18" t="s">
        <v>228</v>
      </c>
      <c r="I96" s="18" t="s">
        <v>133</v>
      </c>
      <c r="J96" s="18" t="s">
        <v>231</v>
      </c>
    </row>
    <row r="97" spans="1:10" x14ac:dyDescent="0.25">
      <c r="A97" s="22">
        <v>3229530</v>
      </c>
      <c r="B97" s="19">
        <v>164259</v>
      </c>
      <c r="C97" s="18" t="s">
        <v>112</v>
      </c>
      <c r="D97" s="18" t="s">
        <v>138</v>
      </c>
      <c r="E97" s="20">
        <v>43293</v>
      </c>
      <c r="F97" s="18" t="s">
        <v>20</v>
      </c>
      <c r="G97" s="18" t="s">
        <v>513</v>
      </c>
      <c r="H97" s="18" t="s">
        <v>230</v>
      </c>
      <c r="I97" s="18" t="s">
        <v>133</v>
      </c>
      <c r="J97" s="18" t="s">
        <v>139</v>
      </c>
    </row>
    <row r="98" spans="1:10" x14ac:dyDescent="0.25">
      <c r="A98" s="23" t="s">
        <v>516</v>
      </c>
      <c r="B98" s="24">
        <v>472399</v>
      </c>
      <c r="C98" s="23" t="s">
        <v>112</v>
      </c>
      <c r="D98" s="23" t="s">
        <v>517</v>
      </c>
      <c r="E98" s="25">
        <v>43745</v>
      </c>
      <c r="F98" s="23" t="s">
        <v>288</v>
      </c>
      <c r="G98" s="23" t="s">
        <v>513</v>
      </c>
      <c r="H98" s="23" t="s">
        <v>492</v>
      </c>
      <c r="I98" s="23" t="s">
        <v>356</v>
      </c>
      <c r="J98" s="23" t="s">
        <v>362</v>
      </c>
    </row>
    <row r="99" spans="1:10" x14ac:dyDescent="0.25">
      <c r="A99" s="22">
        <v>3263798</v>
      </c>
      <c r="B99" s="19">
        <v>121393</v>
      </c>
      <c r="C99" s="18" t="s">
        <v>112</v>
      </c>
      <c r="D99" s="18" t="s">
        <v>519</v>
      </c>
      <c r="E99" s="20">
        <v>43670</v>
      </c>
      <c r="F99" s="18" t="s">
        <v>20</v>
      </c>
      <c r="G99" s="18" t="s">
        <v>518</v>
      </c>
      <c r="H99" s="18" t="s">
        <v>520</v>
      </c>
      <c r="I99" s="18" t="s">
        <v>144</v>
      </c>
      <c r="J99" s="18" t="s">
        <v>521</v>
      </c>
    </row>
    <row r="100" spans="1:10" x14ac:dyDescent="0.25">
      <c r="A100" s="22">
        <v>354416</v>
      </c>
      <c r="B100" s="19">
        <v>54400</v>
      </c>
      <c r="C100" s="18" t="s">
        <v>112</v>
      </c>
      <c r="D100" s="18" t="s">
        <v>522</v>
      </c>
      <c r="E100" s="20">
        <v>43671</v>
      </c>
      <c r="F100" s="18" t="s">
        <v>20</v>
      </c>
      <c r="G100" s="18" t="s">
        <v>518</v>
      </c>
      <c r="H100" s="18" t="s">
        <v>307</v>
      </c>
      <c r="I100" s="18" t="s">
        <v>144</v>
      </c>
      <c r="J100" s="18" t="s">
        <v>521</v>
      </c>
    </row>
    <row r="101" spans="1:10" x14ac:dyDescent="0.25">
      <c r="A101" s="23" t="s">
        <v>523</v>
      </c>
      <c r="B101" s="24">
        <v>175793</v>
      </c>
      <c r="C101" s="23" t="s">
        <v>112</v>
      </c>
      <c r="D101" s="23" t="s">
        <v>524</v>
      </c>
      <c r="E101" s="25">
        <v>43745</v>
      </c>
      <c r="F101" s="23" t="s">
        <v>288</v>
      </c>
      <c r="G101" s="23" t="s">
        <v>518</v>
      </c>
      <c r="H101" s="23" t="s">
        <v>492</v>
      </c>
      <c r="I101" s="23" t="s">
        <v>272</v>
      </c>
      <c r="J101" s="23" t="s">
        <v>290</v>
      </c>
    </row>
    <row r="102" spans="1:10" x14ac:dyDescent="0.25">
      <c r="A102" s="22">
        <v>308734</v>
      </c>
      <c r="B102" s="19">
        <v>51300</v>
      </c>
      <c r="C102" s="18" t="s">
        <v>112</v>
      </c>
      <c r="D102" s="18" t="s">
        <v>525</v>
      </c>
      <c r="E102" s="20">
        <v>43335</v>
      </c>
      <c r="F102" s="18" t="s">
        <v>20</v>
      </c>
      <c r="G102" s="18" t="s">
        <v>526</v>
      </c>
      <c r="H102" s="18" t="s">
        <v>527</v>
      </c>
      <c r="I102" s="18" t="s">
        <v>153</v>
      </c>
      <c r="J102" s="18" t="s">
        <v>528</v>
      </c>
    </row>
    <row r="103" spans="1:10" x14ac:dyDescent="0.25">
      <c r="A103" s="22">
        <v>316323</v>
      </c>
      <c r="B103" s="19">
        <v>16368</v>
      </c>
      <c r="C103" s="18" t="s">
        <v>112</v>
      </c>
      <c r="D103" s="18" t="s">
        <v>239</v>
      </c>
      <c r="E103" s="20">
        <v>43766</v>
      </c>
      <c r="F103" s="18" t="s">
        <v>20</v>
      </c>
      <c r="G103" s="18" t="s">
        <v>526</v>
      </c>
      <c r="H103" s="18" t="s">
        <v>241</v>
      </c>
      <c r="I103" s="18" t="s">
        <v>153</v>
      </c>
      <c r="J103" s="18" t="s">
        <v>242</v>
      </c>
    </row>
    <row r="104" spans="1:10" x14ac:dyDescent="0.25">
      <c r="A104" s="22">
        <v>300999</v>
      </c>
      <c r="B104" s="19">
        <v>185581</v>
      </c>
      <c r="C104" s="18" t="s">
        <v>112</v>
      </c>
      <c r="D104" s="18" t="s">
        <v>529</v>
      </c>
      <c r="E104" s="20">
        <v>43279</v>
      </c>
      <c r="F104" s="18" t="s">
        <v>20</v>
      </c>
      <c r="G104" s="18" t="s">
        <v>526</v>
      </c>
      <c r="H104" s="18" t="s">
        <v>530</v>
      </c>
      <c r="I104" s="18" t="s">
        <v>71</v>
      </c>
      <c r="J104" s="18" t="s">
        <v>201</v>
      </c>
    </row>
    <row r="105" spans="1:10" x14ac:dyDescent="0.25">
      <c r="A105" s="22">
        <v>301343</v>
      </c>
      <c r="B105" s="19">
        <v>41875</v>
      </c>
      <c r="C105" s="18" t="s">
        <v>112</v>
      </c>
      <c r="D105" s="18" t="s">
        <v>197</v>
      </c>
      <c r="E105" s="20">
        <v>43496</v>
      </c>
      <c r="F105" s="18" t="s">
        <v>20</v>
      </c>
      <c r="G105" s="18" t="s">
        <v>526</v>
      </c>
      <c r="H105" s="18" t="s">
        <v>531</v>
      </c>
      <c r="I105" s="18" t="s">
        <v>199</v>
      </c>
      <c r="J105" s="18" t="s">
        <v>201</v>
      </c>
    </row>
    <row r="106" spans="1:10" x14ac:dyDescent="0.25">
      <c r="A106" s="23" t="s">
        <v>532</v>
      </c>
      <c r="B106" s="24">
        <v>295124</v>
      </c>
      <c r="C106" s="23" t="s">
        <v>112</v>
      </c>
      <c r="D106" s="23" t="s">
        <v>533</v>
      </c>
      <c r="E106" s="25">
        <v>43745</v>
      </c>
      <c r="F106" s="23" t="s">
        <v>288</v>
      </c>
      <c r="G106" s="23" t="s">
        <v>526</v>
      </c>
      <c r="H106" s="23" t="s">
        <v>492</v>
      </c>
      <c r="I106" s="23" t="s">
        <v>314</v>
      </c>
      <c r="J106" s="23" t="s">
        <v>322</v>
      </c>
    </row>
    <row r="107" spans="1:10" x14ac:dyDescent="0.25">
      <c r="A107" s="22">
        <v>2119113</v>
      </c>
      <c r="B107" s="19">
        <v>48635</v>
      </c>
      <c r="C107" s="18" t="s">
        <v>112</v>
      </c>
      <c r="D107" s="18" t="s">
        <v>113</v>
      </c>
      <c r="E107" s="20">
        <v>43654</v>
      </c>
      <c r="F107" s="18" t="s">
        <v>114</v>
      </c>
      <c r="G107" s="18" t="s">
        <v>535</v>
      </c>
      <c r="H107" s="18" t="s">
        <v>538</v>
      </c>
      <c r="I107" s="18" t="s">
        <v>116</v>
      </c>
      <c r="J107" s="18" t="s">
        <v>118</v>
      </c>
    </row>
    <row r="108" spans="1:10" x14ac:dyDescent="0.25">
      <c r="A108" s="22">
        <v>3260011</v>
      </c>
      <c r="B108" s="19">
        <v>54400</v>
      </c>
      <c r="C108" s="18" t="s">
        <v>112</v>
      </c>
      <c r="D108" s="18" t="s">
        <v>539</v>
      </c>
      <c r="E108" s="20">
        <v>43630</v>
      </c>
      <c r="F108" s="18" t="s">
        <v>20</v>
      </c>
      <c r="G108" s="18" t="s">
        <v>535</v>
      </c>
      <c r="H108" s="18" t="s">
        <v>540</v>
      </c>
      <c r="I108" s="18" t="s">
        <v>149</v>
      </c>
      <c r="J108" s="18" t="s">
        <v>541</v>
      </c>
    </row>
    <row r="109" spans="1:10" x14ac:dyDescent="0.25">
      <c r="A109" s="22">
        <v>354211</v>
      </c>
      <c r="B109" s="19">
        <v>205164</v>
      </c>
      <c r="C109" s="18" t="s">
        <v>112</v>
      </c>
      <c r="D109" s="18" t="s">
        <v>542</v>
      </c>
      <c r="E109" s="20">
        <v>43670</v>
      </c>
      <c r="F109" s="18" t="s">
        <v>20</v>
      </c>
      <c r="G109" s="18" t="s">
        <v>535</v>
      </c>
      <c r="H109" s="18" t="s">
        <v>543</v>
      </c>
      <c r="I109" s="18" t="s">
        <v>149</v>
      </c>
      <c r="J109" s="18" t="s">
        <v>544</v>
      </c>
    </row>
    <row r="110" spans="1:10" x14ac:dyDescent="0.25">
      <c r="A110" s="22">
        <v>355065</v>
      </c>
      <c r="B110" s="19">
        <v>31747</v>
      </c>
      <c r="C110" s="18" t="s">
        <v>112</v>
      </c>
      <c r="D110" s="18" t="s">
        <v>545</v>
      </c>
      <c r="E110" s="20">
        <v>43676</v>
      </c>
      <c r="F110" s="18" t="s">
        <v>20</v>
      </c>
      <c r="G110" s="18" t="s">
        <v>535</v>
      </c>
      <c r="H110" s="18" t="s">
        <v>546</v>
      </c>
      <c r="I110" s="18" t="s">
        <v>536</v>
      </c>
      <c r="J110" s="18" t="s">
        <v>547</v>
      </c>
    </row>
    <row r="111" spans="1:10" x14ac:dyDescent="0.25">
      <c r="A111" s="23" t="s">
        <v>534</v>
      </c>
      <c r="B111" s="24">
        <v>339946</v>
      </c>
      <c r="C111" s="23" t="s">
        <v>112</v>
      </c>
      <c r="D111" s="23" t="s">
        <v>548</v>
      </c>
      <c r="E111" s="25">
        <v>43745</v>
      </c>
      <c r="F111" s="23" t="s">
        <v>288</v>
      </c>
      <c r="G111" s="23" t="s">
        <v>535</v>
      </c>
      <c r="H111" s="23" t="s">
        <v>492</v>
      </c>
      <c r="I111" s="23" t="s">
        <v>537</v>
      </c>
      <c r="J111" s="23" t="s">
        <v>549</v>
      </c>
    </row>
    <row r="112" spans="1:10" x14ac:dyDescent="0.25">
      <c r="A112" s="22">
        <v>316323</v>
      </c>
      <c r="B112" s="19">
        <v>404798</v>
      </c>
      <c r="C112" s="18" t="s">
        <v>112</v>
      </c>
      <c r="D112" s="18" t="s">
        <v>243</v>
      </c>
      <c r="E112" s="20">
        <v>43817</v>
      </c>
      <c r="F112" s="18" t="s">
        <v>20</v>
      </c>
      <c r="G112" s="18" t="s">
        <v>550</v>
      </c>
      <c r="H112" s="18" t="s">
        <v>241</v>
      </c>
      <c r="I112" s="18" t="s">
        <v>551</v>
      </c>
      <c r="J112" s="18" t="s">
        <v>245</v>
      </c>
    </row>
    <row r="113" spans="1:10" x14ac:dyDescent="0.25">
      <c r="A113" s="23" t="s">
        <v>552</v>
      </c>
      <c r="B113" s="24">
        <v>404798</v>
      </c>
      <c r="C113" s="23" t="s">
        <v>112</v>
      </c>
      <c r="D113" s="23" t="s">
        <v>553</v>
      </c>
      <c r="E113" s="25">
        <v>43805</v>
      </c>
      <c r="F113" s="23" t="s">
        <v>288</v>
      </c>
      <c r="G113" s="23" t="s">
        <v>550</v>
      </c>
      <c r="H113" s="23" t="s">
        <v>554</v>
      </c>
      <c r="I113" s="23" t="s">
        <v>314</v>
      </c>
      <c r="J113" s="23" t="s">
        <v>322</v>
      </c>
    </row>
    <row r="114" spans="1:10" x14ac:dyDescent="0.25">
      <c r="A114" s="22">
        <v>3225952</v>
      </c>
      <c r="B114" s="19">
        <v>163592</v>
      </c>
      <c r="C114" s="18" t="s">
        <v>112</v>
      </c>
      <c r="D114" s="18" t="s">
        <v>555</v>
      </c>
      <c r="E114" s="20">
        <v>43259</v>
      </c>
      <c r="F114" s="18" t="s">
        <v>20</v>
      </c>
      <c r="G114" s="18" t="s">
        <v>556</v>
      </c>
      <c r="H114" s="18" t="s">
        <v>557</v>
      </c>
      <c r="I114" s="18" t="s">
        <v>558</v>
      </c>
      <c r="J114" s="18" t="s">
        <v>249</v>
      </c>
    </row>
    <row r="115" spans="1:10" x14ac:dyDescent="0.25">
      <c r="A115" s="22">
        <v>3226493</v>
      </c>
      <c r="B115" s="19">
        <v>37108</v>
      </c>
      <c r="C115" s="18" t="s">
        <v>112</v>
      </c>
      <c r="D115" s="18" t="s">
        <v>246</v>
      </c>
      <c r="E115" s="20">
        <v>43262</v>
      </c>
      <c r="F115" s="18" t="s">
        <v>20</v>
      </c>
      <c r="G115" s="18" t="s">
        <v>556</v>
      </c>
      <c r="H115" s="18" t="s">
        <v>247</v>
      </c>
      <c r="I115" s="18" t="s">
        <v>248</v>
      </c>
      <c r="J115" s="18" t="s">
        <v>249</v>
      </c>
    </row>
    <row r="116" spans="1:10" x14ac:dyDescent="0.25">
      <c r="A116" s="23" t="s">
        <v>559</v>
      </c>
      <c r="B116" s="24">
        <v>200700</v>
      </c>
      <c r="C116" s="23" t="s">
        <v>112</v>
      </c>
      <c r="D116" s="23" t="s">
        <v>560</v>
      </c>
      <c r="E116" s="25">
        <v>43805</v>
      </c>
      <c r="F116" s="23" t="s">
        <v>288</v>
      </c>
      <c r="G116" s="23" t="s">
        <v>556</v>
      </c>
      <c r="H116" s="23" t="s">
        <v>554</v>
      </c>
      <c r="I116" s="23" t="s">
        <v>298</v>
      </c>
      <c r="J116" s="23" t="s">
        <v>299</v>
      </c>
    </row>
    <row r="117" spans="1:10" x14ac:dyDescent="0.25">
      <c r="A117" s="22">
        <v>2143569</v>
      </c>
      <c r="B117" s="19">
        <v>58174</v>
      </c>
      <c r="C117" s="18" t="s">
        <v>112</v>
      </c>
      <c r="D117" s="18" t="s">
        <v>561</v>
      </c>
      <c r="E117" s="20">
        <v>43701</v>
      </c>
      <c r="F117" s="18" t="s">
        <v>20</v>
      </c>
      <c r="G117" s="18" t="s">
        <v>562</v>
      </c>
      <c r="H117" s="18" t="s">
        <v>302</v>
      </c>
      <c r="I117" s="18" t="s">
        <v>269</v>
      </c>
      <c r="J117" s="18" t="s">
        <v>563</v>
      </c>
    </row>
    <row r="118" spans="1:10" x14ac:dyDescent="0.25">
      <c r="A118" s="23" t="s">
        <v>564</v>
      </c>
      <c r="B118" s="24">
        <v>58174</v>
      </c>
      <c r="C118" s="23" t="s">
        <v>112</v>
      </c>
      <c r="D118" s="23" t="s">
        <v>565</v>
      </c>
      <c r="E118" s="25">
        <v>43805</v>
      </c>
      <c r="F118" s="23" t="s">
        <v>288</v>
      </c>
      <c r="G118" s="23" t="s">
        <v>562</v>
      </c>
      <c r="H118" s="23" t="s">
        <v>554</v>
      </c>
      <c r="I118" s="23" t="s">
        <v>272</v>
      </c>
      <c r="J118" s="23" t="s">
        <v>290</v>
      </c>
    </row>
    <row r="119" spans="1:10" x14ac:dyDescent="0.25">
      <c r="A119" s="22">
        <v>307459</v>
      </c>
      <c r="B119" s="19">
        <v>52956</v>
      </c>
      <c r="C119" s="18" t="s">
        <v>112</v>
      </c>
      <c r="D119" s="18" t="s">
        <v>232</v>
      </c>
      <c r="E119" s="20">
        <v>43325</v>
      </c>
      <c r="F119" s="18" t="s">
        <v>20</v>
      </c>
      <c r="G119" s="18" t="s">
        <v>566</v>
      </c>
      <c r="H119" s="18" t="s">
        <v>567</v>
      </c>
      <c r="I119" s="18" t="s">
        <v>233</v>
      </c>
      <c r="J119" s="18" t="s">
        <v>222</v>
      </c>
    </row>
    <row r="120" spans="1:10" x14ac:dyDescent="0.25">
      <c r="A120" s="18">
        <v>323626</v>
      </c>
      <c r="B120" s="19">
        <v>63740</v>
      </c>
      <c r="C120" s="18" t="s">
        <v>112</v>
      </c>
      <c r="D120" s="18" t="s">
        <v>126</v>
      </c>
      <c r="E120" s="20">
        <v>43441</v>
      </c>
      <c r="F120" s="18" t="s">
        <v>114</v>
      </c>
      <c r="G120" s="18" t="s">
        <v>566</v>
      </c>
      <c r="H120" s="18" t="s">
        <v>127</v>
      </c>
      <c r="I120" s="18" t="s">
        <v>128</v>
      </c>
      <c r="J120" s="18" t="s">
        <v>129</v>
      </c>
    </row>
    <row r="121" spans="1:10" x14ac:dyDescent="0.25">
      <c r="A121" s="22">
        <v>323882</v>
      </c>
      <c r="B121" s="19">
        <v>59979</v>
      </c>
      <c r="C121" s="18" t="s">
        <v>112</v>
      </c>
      <c r="D121" s="18" t="s">
        <v>569</v>
      </c>
      <c r="E121" s="20">
        <v>43444</v>
      </c>
      <c r="F121" s="18" t="s">
        <v>20</v>
      </c>
      <c r="G121" s="18" t="s">
        <v>566</v>
      </c>
      <c r="H121" s="18" t="s">
        <v>570</v>
      </c>
      <c r="I121" s="18" t="s">
        <v>400</v>
      </c>
      <c r="J121" s="18" t="s">
        <v>129</v>
      </c>
    </row>
    <row r="122" spans="1:10" x14ac:dyDescent="0.25">
      <c r="A122" s="22">
        <v>328697</v>
      </c>
      <c r="B122" s="19">
        <v>124375</v>
      </c>
      <c r="C122" s="18" t="s">
        <v>112</v>
      </c>
      <c r="D122" s="18" t="s">
        <v>571</v>
      </c>
      <c r="E122" s="20">
        <v>43484</v>
      </c>
      <c r="F122" s="18" t="s">
        <v>20</v>
      </c>
      <c r="G122" s="18" t="s">
        <v>566</v>
      </c>
      <c r="H122" s="18" t="s">
        <v>572</v>
      </c>
      <c r="I122" s="18" t="s">
        <v>233</v>
      </c>
      <c r="J122" s="18" t="s">
        <v>573</v>
      </c>
    </row>
    <row r="123" spans="1:10" x14ac:dyDescent="0.25">
      <c r="A123" s="22">
        <v>331583</v>
      </c>
      <c r="B123" s="19">
        <v>169922</v>
      </c>
      <c r="C123" s="18" t="s">
        <v>112</v>
      </c>
      <c r="D123" s="18" t="s">
        <v>574</v>
      </c>
      <c r="E123" s="20">
        <v>43506</v>
      </c>
      <c r="F123" s="18" t="s">
        <v>20</v>
      </c>
      <c r="G123" s="18" t="s">
        <v>566</v>
      </c>
      <c r="H123" s="18" t="s">
        <v>575</v>
      </c>
      <c r="I123" s="18" t="s">
        <v>128</v>
      </c>
      <c r="J123" s="18" t="s">
        <v>576</v>
      </c>
    </row>
    <row r="124" spans="1:10" x14ac:dyDescent="0.25">
      <c r="A124" s="22">
        <v>3251974</v>
      </c>
      <c r="B124" s="19">
        <v>3500</v>
      </c>
      <c r="C124" s="18" t="s">
        <v>112</v>
      </c>
      <c r="D124" s="18" t="s">
        <v>577</v>
      </c>
      <c r="E124" s="20">
        <v>43544</v>
      </c>
      <c r="F124" s="18" t="s">
        <v>20</v>
      </c>
      <c r="G124" s="18" t="s">
        <v>566</v>
      </c>
      <c r="H124" s="18" t="s">
        <v>578</v>
      </c>
      <c r="I124" s="18" t="s">
        <v>579</v>
      </c>
      <c r="J124" s="18" t="s">
        <v>580</v>
      </c>
    </row>
    <row r="125" spans="1:10" x14ac:dyDescent="0.25">
      <c r="A125" s="22">
        <v>334800</v>
      </c>
      <c r="B125" s="19">
        <v>55967</v>
      </c>
      <c r="C125" s="18" t="s">
        <v>112</v>
      </c>
      <c r="D125" s="18" t="s">
        <v>581</v>
      </c>
      <c r="E125" s="20">
        <v>43529</v>
      </c>
      <c r="F125" s="18" t="s">
        <v>20</v>
      </c>
      <c r="G125" s="18" t="s">
        <v>566</v>
      </c>
      <c r="H125" s="18" t="s">
        <v>510</v>
      </c>
      <c r="I125" s="18" t="s">
        <v>128</v>
      </c>
      <c r="J125" s="18" t="s">
        <v>580</v>
      </c>
    </row>
    <row r="126" spans="1:10" x14ac:dyDescent="0.25">
      <c r="A126" s="22">
        <v>296591</v>
      </c>
      <c r="B126" s="19">
        <v>134267</v>
      </c>
      <c r="C126" s="18" t="s">
        <v>112</v>
      </c>
      <c r="D126" s="18" t="s">
        <v>213</v>
      </c>
      <c r="E126" s="20">
        <v>43251</v>
      </c>
      <c r="F126" s="18" t="s">
        <v>20</v>
      </c>
      <c r="G126" s="18" t="s">
        <v>566</v>
      </c>
      <c r="H126" s="18" t="s">
        <v>582</v>
      </c>
      <c r="I126" s="18" t="s">
        <v>214</v>
      </c>
      <c r="J126" s="18" t="s">
        <v>216</v>
      </c>
    </row>
    <row r="127" spans="1:10" x14ac:dyDescent="0.25">
      <c r="A127" s="22">
        <v>301177</v>
      </c>
      <c r="B127" s="19">
        <v>101377</v>
      </c>
      <c r="C127" s="18" t="s">
        <v>112</v>
      </c>
      <c r="D127" s="18" t="s">
        <v>223</v>
      </c>
      <c r="E127" s="20">
        <v>43665</v>
      </c>
      <c r="F127" s="18" t="s">
        <v>20</v>
      </c>
      <c r="G127" s="18" t="s">
        <v>566</v>
      </c>
      <c r="H127" s="18" t="s">
        <v>583</v>
      </c>
      <c r="I127" s="18" t="s">
        <v>214</v>
      </c>
      <c r="J127" s="18" t="s">
        <v>224</v>
      </c>
    </row>
    <row r="128" spans="1:10" x14ac:dyDescent="0.25">
      <c r="A128" s="22">
        <v>2140605</v>
      </c>
      <c r="B128" s="19">
        <v>54400</v>
      </c>
      <c r="C128" s="18" t="s">
        <v>112</v>
      </c>
      <c r="D128" s="18" t="s">
        <v>584</v>
      </c>
      <c r="E128" s="20">
        <v>43664</v>
      </c>
      <c r="F128" s="18" t="s">
        <v>20</v>
      </c>
      <c r="G128" s="18" t="s">
        <v>566</v>
      </c>
      <c r="H128" s="18" t="s">
        <v>585</v>
      </c>
      <c r="I128" s="18" t="s">
        <v>586</v>
      </c>
      <c r="J128" s="18" t="s">
        <v>587</v>
      </c>
    </row>
    <row r="129" spans="1:10" x14ac:dyDescent="0.25">
      <c r="A129" s="22">
        <v>2138161</v>
      </c>
      <c r="B129" s="19">
        <v>110868</v>
      </c>
      <c r="C129" s="18" t="s">
        <v>112</v>
      </c>
      <c r="D129" s="18" t="s">
        <v>588</v>
      </c>
      <c r="E129" s="20">
        <v>43632</v>
      </c>
      <c r="F129" s="18" t="s">
        <v>20</v>
      </c>
      <c r="G129" s="18" t="s">
        <v>566</v>
      </c>
      <c r="H129" s="18" t="s">
        <v>589</v>
      </c>
      <c r="I129" s="18" t="s">
        <v>233</v>
      </c>
      <c r="J129" s="18" t="s">
        <v>590</v>
      </c>
    </row>
    <row r="130" spans="1:10" x14ac:dyDescent="0.25">
      <c r="A130" s="23" t="s">
        <v>568</v>
      </c>
      <c r="B130" s="24">
        <v>931351</v>
      </c>
      <c r="C130" s="23" t="s">
        <v>112</v>
      </c>
      <c r="D130" s="23" t="s">
        <v>591</v>
      </c>
      <c r="E130" s="25">
        <v>43805</v>
      </c>
      <c r="F130" s="23" t="s">
        <v>288</v>
      </c>
      <c r="G130" s="23" t="s">
        <v>566</v>
      </c>
      <c r="H130" s="23" t="s">
        <v>554</v>
      </c>
      <c r="I130" s="23" t="s">
        <v>333</v>
      </c>
      <c r="J130" s="23" t="s">
        <v>336</v>
      </c>
    </row>
    <row r="131" spans="1:10" x14ac:dyDescent="0.25">
      <c r="A131" s="18">
        <v>3256160</v>
      </c>
      <c r="B131" s="19">
        <v>32102</v>
      </c>
      <c r="C131" s="18" t="s">
        <v>130</v>
      </c>
      <c r="D131" s="18" t="s">
        <v>131</v>
      </c>
      <c r="E131" s="20">
        <v>43709</v>
      </c>
      <c r="F131" s="18" t="s">
        <v>114</v>
      </c>
      <c r="G131" s="18" t="s">
        <v>593</v>
      </c>
      <c r="H131" s="18" t="s">
        <v>132</v>
      </c>
      <c r="I131" s="18" t="s">
        <v>133</v>
      </c>
      <c r="J131" s="18" t="s">
        <v>135</v>
      </c>
    </row>
    <row r="132" spans="1:10" x14ac:dyDescent="0.25">
      <c r="A132" s="22">
        <v>3262760</v>
      </c>
      <c r="B132" s="19">
        <v>54400</v>
      </c>
      <c r="C132" s="18" t="s">
        <v>112</v>
      </c>
      <c r="D132" s="18" t="s">
        <v>594</v>
      </c>
      <c r="E132" s="20">
        <v>43660</v>
      </c>
      <c r="F132" s="18" t="s">
        <v>20</v>
      </c>
      <c r="G132" s="18" t="s">
        <v>593</v>
      </c>
      <c r="H132" s="18" t="s">
        <v>595</v>
      </c>
      <c r="I132" s="18" t="s">
        <v>355</v>
      </c>
      <c r="J132" s="18" t="s">
        <v>596</v>
      </c>
    </row>
    <row r="133" spans="1:10" x14ac:dyDescent="0.25">
      <c r="A133" s="22">
        <v>3264005</v>
      </c>
      <c r="B133" s="19">
        <v>57589</v>
      </c>
      <c r="C133" s="18" t="s">
        <v>112</v>
      </c>
      <c r="D133" s="18" t="s">
        <v>597</v>
      </c>
      <c r="E133" s="20">
        <v>43672</v>
      </c>
      <c r="F133" s="18" t="s">
        <v>20</v>
      </c>
      <c r="G133" s="18" t="s">
        <v>593</v>
      </c>
      <c r="H133" s="18" t="s">
        <v>598</v>
      </c>
      <c r="I133" s="18" t="s">
        <v>204</v>
      </c>
      <c r="J133" s="18" t="s">
        <v>596</v>
      </c>
    </row>
    <row r="134" spans="1:10" x14ac:dyDescent="0.25">
      <c r="A134" s="23" t="s">
        <v>592</v>
      </c>
      <c r="B134" s="24">
        <v>144091</v>
      </c>
      <c r="C134" s="23" t="s">
        <v>112</v>
      </c>
      <c r="D134" s="23" t="s">
        <v>599</v>
      </c>
      <c r="E134" s="25">
        <v>43805</v>
      </c>
      <c r="F134" s="23" t="s">
        <v>288</v>
      </c>
      <c r="G134" s="23" t="s">
        <v>593</v>
      </c>
      <c r="H134" s="23" t="s">
        <v>554</v>
      </c>
      <c r="I134" s="23" t="s">
        <v>356</v>
      </c>
      <c r="J134" s="23" t="s">
        <v>362</v>
      </c>
    </row>
    <row r="135" spans="1:10" x14ac:dyDescent="0.25">
      <c r="A135" s="22">
        <v>3246400</v>
      </c>
      <c r="B135" s="19">
        <v>54400</v>
      </c>
      <c r="C135" s="18" t="s">
        <v>112</v>
      </c>
      <c r="D135" s="18" t="s">
        <v>602</v>
      </c>
      <c r="E135" s="20">
        <v>43482</v>
      </c>
      <c r="F135" s="18" t="s">
        <v>20</v>
      </c>
      <c r="G135" s="18" t="s">
        <v>600</v>
      </c>
      <c r="H135" s="18" t="s">
        <v>603</v>
      </c>
      <c r="I135" s="18" t="s">
        <v>393</v>
      </c>
      <c r="J135" s="18" t="s">
        <v>604</v>
      </c>
    </row>
    <row r="136" spans="1:10" x14ac:dyDescent="0.25">
      <c r="A136" s="23" t="s">
        <v>1818</v>
      </c>
      <c r="B136" s="24">
        <v>54400</v>
      </c>
      <c r="C136" s="23" t="s">
        <v>112</v>
      </c>
      <c r="D136" s="23" t="s">
        <v>605</v>
      </c>
      <c r="E136" s="25">
        <v>43805</v>
      </c>
      <c r="F136" s="23" t="s">
        <v>288</v>
      </c>
      <c r="G136" s="23" t="s">
        <v>600</v>
      </c>
      <c r="H136" s="23" t="s">
        <v>554</v>
      </c>
      <c r="I136" s="23" t="s">
        <v>601</v>
      </c>
      <c r="J136" s="23" t="s">
        <v>606</v>
      </c>
    </row>
    <row r="137" spans="1:10" x14ac:dyDescent="0.25">
      <c r="A137" s="22">
        <v>3270411</v>
      </c>
      <c r="B137" s="19">
        <v>33100</v>
      </c>
      <c r="C137" s="18" t="s">
        <v>182</v>
      </c>
      <c r="D137" s="18" t="s">
        <v>607</v>
      </c>
      <c r="E137" s="20">
        <v>43724</v>
      </c>
      <c r="F137" s="18" t="s">
        <v>20</v>
      </c>
      <c r="G137" s="18" t="s">
        <v>608</v>
      </c>
      <c r="H137" s="18" t="s">
        <v>609</v>
      </c>
      <c r="I137" s="18" t="s">
        <v>452</v>
      </c>
      <c r="J137" s="18" t="s">
        <v>610</v>
      </c>
    </row>
    <row r="138" spans="1:10" x14ac:dyDescent="0.25">
      <c r="A138" s="18">
        <v>323626</v>
      </c>
      <c r="B138" s="19">
        <v>146368</v>
      </c>
      <c r="C138" s="18" t="s">
        <v>112</v>
      </c>
      <c r="D138" s="18" t="s">
        <v>126</v>
      </c>
      <c r="E138" s="20">
        <v>43441</v>
      </c>
      <c r="F138" s="18" t="s">
        <v>114</v>
      </c>
      <c r="G138" s="18" t="s">
        <v>608</v>
      </c>
      <c r="H138" s="18" t="s">
        <v>611</v>
      </c>
      <c r="I138" s="18" t="s">
        <v>128</v>
      </c>
      <c r="J138" s="18" t="s">
        <v>129</v>
      </c>
    </row>
    <row r="139" spans="1:10" x14ac:dyDescent="0.25">
      <c r="A139" s="18">
        <v>270685</v>
      </c>
      <c r="B139" s="19">
        <v>159700</v>
      </c>
      <c r="C139" s="18" t="s">
        <v>130</v>
      </c>
      <c r="D139" s="18" t="s">
        <v>612</v>
      </c>
      <c r="E139" s="20">
        <v>43047</v>
      </c>
      <c r="F139" s="18" t="s">
        <v>20</v>
      </c>
      <c r="G139" s="18" t="s">
        <v>608</v>
      </c>
      <c r="H139" s="18" t="s">
        <v>613</v>
      </c>
      <c r="I139" s="18" t="s">
        <v>614</v>
      </c>
      <c r="J139" s="18" t="s">
        <v>615</v>
      </c>
    </row>
    <row r="140" spans="1:10" x14ac:dyDescent="0.25">
      <c r="A140" s="22">
        <v>3250517</v>
      </c>
      <c r="B140" s="19">
        <v>298217</v>
      </c>
      <c r="C140" s="18" t="s">
        <v>112</v>
      </c>
      <c r="D140" s="18" t="s">
        <v>493</v>
      </c>
      <c r="E140" s="20">
        <v>43532</v>
      </c>
      <c r="F140" s="18" t="s">
        <v>20</v>
      </c>
      <c r="G140" s="18" t="s">
        <v>608</v>
      </c>
      <c r="H140" s="18" t="s">
        <v>448</v>
      </c>
      <c r="I140" s="18" t="s">
        <v>210</v>
      </c>
      <c r="J140" s="18" t="s">
        <v>494</v>
      </c>
    </row>
    <row r="141" spans="1:10" x14ac:dyDescent="0.25">
      <c r="A141" s="18">
        <v>274240</v>
      </c>
      <c r="B141" s="19">
        <v>407927</v>
      </c>
      <c r="C141" s="18" t="s">
        <v>112</v>
      </c>
      <c r="D141" s="18" t="s">
        <v>616</v>
      </c>
      <c r="E141" s="20">
        <v>43075</v>
      </c>
      <c r="F141" s="18" t="s">
        <v>20</v>
      </c>
      <c r="G141" s="18" t="s">
        <v>608</v>
      </c>
      <c r="H141" s="18" t="s">
        <v>613</v>
      </c>
      <c r="I141" s="18" t="s">
        <v>614</v>
      </c>
      <c r="J141" s="18" t="s">
        <v>617</v>
      </c>
    </row>
    <row r="142" spans="1:10" x14ac:dyDescent="0.25">
      <c r="A142" s="22">
        <v>2112924</v>
      </c>
      <c r="B142" s="19">
        <v>54840</v>
      </c>
      <c r="C142" s="18" t="s">
        <v>112</v>
      </c>
      <c r="D142" s="18" t="s">
        <v>618</v>
      </c>
      <c r="E142" s="20">
        <v>43195</v>
      </c>
      <c r="F142" s="18" t="s">
        <v>20</v>
      </c>
      <c r="G142" s="18" t="s">
        <v>608</v>
      </c>
      <c r="H142" s="18" t="s">
        <v>117</v>
      </c>
      <c r="I142" s="18" t="s">
        <v>116</v>
      </c>
      <c r="J142" s="18" t="s">
        <v>619</v>
      </c>
    </row>
    <row r="143" spans="1:10" x14ac:dyDescent="0.25">
      <c r="A143" s="18">
        <v>284449</v>
      </c>
      <c r="B143" s="19">
        <v>918425</v>
      </c>
      <c r="C143" s="18" t="s">
        <v>112</v>
      </c>
      <c r="D143" s="18" t="s">
        <v>620</v>
      </c>
      <c r="E143" s="20">
        <v>43160</v>
      </c>
      <c r="F143" s="18" t="s">
        <v>20</v>
      </c>
      <c r="G143" s="18" t="s">
        <v>608</v>
      </c>
      <c r="H143" s="18" t="s">
        <v>436</v>
      </c>
      <c r="I143" s="18" t="s">
        <v>437</v>
      </c>
      <c r="J143" s="18" t="s">
        <v>621</v>
      </c>
    </row>
    <row r="144" spans="1:10" x14ac:dyDescent="0.25">
      <c r="A144" s="18">
        <v>3256160</v>
      </c>
      <c r="B144" s="19">
        <v>200598</v>
      </c>
      <c r="C144" s="18" t="s">
        <v>130</v>
      </c>
      <c r="D144" s="18" t="s">
        <v>131</v>
      </c>
      <c r="E144" s="20">
        <v>43709</v>
      </c>
      <c r="F144" s="18" t="s">
        <v>114</v>
      </c>
      <c r="G144" s="18" t="s">
        <v>608</v>
      </c>
      <c r="H144" s="18" t="s">
        <v>622</v>
      </c>
      <c r="I144" s="18" t="s">
        <v>133</v>
      </c>
      <c r="J144" s="18" t="s">
        <v>135</v>
      </c>
    </row>
    <row r="145" spans="1:10" x14ac:dyDescent="0.25">
      <c r="A145" s="22">
        <v>3259276</v>
      </c>
      <c r="B145" s="19">
        <v>55577</v>
      </c>
      <c r="C145" s="18" t="s">
        <v>130</v>
      </c>
      <c r="D145" s="18" t="s">
        <v>623</v>
      </c>
      <c r="E145" s="20">
        <v>43625</v>
      </c>
      <c r="F145" s="18" t="s">
        <v>20</v>
      </c>
      <c r="G145" s="18" t="s">
        <v>608</v>
      </c>
      <c r="H145" s="18" t="s">
        <v>624</v>
      </c>
      <c r="I145" s="18" t="s">
        <v>625</v>
      </c>
      <c r="J145" s="18" t="s">
        <v>590</v>
      </c>
    </row>
    <row r="146" spans="1:10" x14ac:dyDescent="0.25">
      <c r="A146" s="22">
        <v>3260410</v>
      </c>
      <c r="B146" s="19">
        <v>17719</v>
      </c>
      <c r="C146" s="18" t="s">
        <v>130</v>
      </c>
      <c r="D146" s="18" t="s">
        <v>626</v>
      </c>
      <c r="E146" s="20">
        <v>43633</v>
      </c>
      <c r="F146" s="18" t="s">
        <v>20</v>
      </c>
      <c r="G146" s="18" t="s">
        <v>608</v>
      </c>
      <c r="H146" s="18" t="s">
        <v>627</v>
      </c>
      <c r="I146" s="18" t="s">
        <v>628</v>
      </c>
      <c r="J146" s="18" t="s">
        <v>629</v>
      </c>
    </row>
    <row r="147" spans="1:10" x14ac:dyDescent="0.25">
      <c r="A147" s="18">
        <v>3215643</v>
      </c>
      <c r="B147" s="19">
        <v>68616</v>
      </c>
      <c r="C147" s="18" t="s">
        <v>130</v>
      </c>
      <c r="D147" s="18" t="s">
        <v>630</v>
      </c>
      <c r="E147" s="20">
        <v>43151</v>
      </c>
      <c r="F147" s="18" t="s">
        <v>20</v>
      </c>
      <c r="G147" s="18" t="s">
        <v>608</v>
      </c>
      <c r="H147" s="18" t="s">
        <v>557</v>
      </c>
      <c r="I147" s="18" t="s">
        <v>558</v>
      </c>
      <c r="J147" s="18" t="s">
        <v>631</v>
      </c>
    </row>
    <row r="148" spans="1:10" x14ac:dyDescent="0.25">
      <c r="A148" s="18">
        <v>3214581</v>
      </c>
      <c r="B148" s="19">
        <v>249949</v>
      </c>
      <c r="C148" s="18" t="s">
        <v>112</v>
      </c>
      <c r="D148" s="18" t="s">
        <v>225</v>
      </c>
      <c r="E148" s="20">
        <v>43144</v>
      </c>
      <c r="F148" s="18" t="s">
        <v>20</v>
      </c>
      <c r="G148" s="18" t="s">
        <v>608</v>
      </c>
      <c r="H148" s="18" t="s">
        <v>448</v>
      </c>
      <c r="I148" s="18" t="s">
        <v>210</v>
      </c>
      <c r="J148" s="18" t="s">
        <v>226</v>
      </c>
    </row>
    <row r="149" spans="1:10" x14ac:dyDescent="0.25">
      <c r="A149" s="22">
        <v>3263443</v>
      </c>
      <c r="B149" s="19">
        <v>54400</v>
      </c>
      <c r="C149" s="18" t="s">
        <v>130</v>
      </c>
      <c r="D149" s="18" t="s">
        <v>632</v>
      </c>
      <c r="E149" s="20">
        <v>43666</v>
      </c>
      <c r="F149" s="18" t="s">
        <v>20</v>
      </c>
      <c r="G149" s="18" t="s">
        <v>608</v>
      </c>
      <c r="H149" s="18" t="s">
        <v>633</v>
      </c>
      <c r="I149" s="18" t="s">
        <v>634</v>
      </c>
      <c r="J149" s="18" t="s">
        <v>635</v>
      </c>
    </row>
    <row r="150" spans="1:10" x14ac:dyDescent="0.25">
      <c r="A150" s="22">
        <v>3264016</v>
      </c>
      <c r="B150" s="19">
        <v>58691</v>
      </c>
      <c r="C150" s="18" t="s">
        <v>112</v>
      </c>
      <c r="D150" s="18" t="s">
        <v>636</v>
      </c>
      <c r="E150" s="20">
        <v>43672</v>
      </c>
      <c r="F150" s="18" t="s">
        <v>20</v>
      </c>
      <c r="G150" s="18" t="s">
        <v>608</v>
      </c>
      <c r="H150" s="18" t="s">
        <v>637</v>
      </c>
      <c r="I150" s="18" t="s">
        <v>452</v>
      </c>
      <c r="J150" s="18" t="s">
        <v>635</v>
      </c>
    </row>
    <row r="151" spans="1:10" x14ac:dyDescent="0.25">
      <c r="A151" s="22">
        <v>3264309</v>
      </c>
      <c r="B151" s="19">
        <v>55941</v>
      </c>
      <c r="C151" s="18" t="s">
        <v>130</v>
      </c>
      <c r="D151" s="18" t="s">
        <v>638</v>
      </c>
      <c r="E151" s="20">
        <v>43674</v>
      </c>
      <c r="F151" s="18" t="s">
        <v>20</v>
      </c>
      <c r="G151" s="18" t="s">
        <v>608</v>
      </c>
      <c r="H151" s="18" t="s">
        <v>633</v>
      </c>
      <c r="I151" s="18" t="s">
        <v>634</v>
      </c>
      <c r="J151" s="18" t="s">
        <v>635</v>
      </c>
    </row>
    <row r="152" spans="1:10" x14ac:dyDescent="0.25">
      <c r="A152" s="22">
        <v>3260610</v>
      </c>
      <c r="B152" s="19">
        <v>55202</v>
      </c>
      <c r="C152" s="18" t="s">
        <v>130</v>
      </c>
      <c r="D152" s="18" t="s">
        <v>639</v>
      </c>
      <c r="E152" s="20">
        <v>43634</v>
      </c>
      <c r="F152" s="18" t="s">
        <v>20</v>
      </c>
      <c r="G152" s="18" t="s">
        <v>608</v>
      </c>
      <c r="H152" s="18" t="s">
        <v>633</v>
      </c>
      <c r="I152" s="18" t="s">
        <v>634</v>
      </c>
      <c r="J152" s="18" t="s">
        <v>640</v>
      </c>
    </row>
    <row r="153" spans="1:10" x14ac:dyDescent="0.25">
      <c r="A153" s="23" t="s">
        <v>1819</v>
      </c>
      <c r="B153" s="24">
        <v>2835270</v>
      </c>
      <c r="C153" s="23" t="s">
        <v>112</v>
      </c>
      <c r="D153" s="23" t="s">
        <v>641</v>
      </c>
      <c r="E153" s="25">
        <v>43805</v>
      </c>
      <c r="F153" s="23" t="s">
        <v>288</v>
      </c>
      <c r="G153" s="23" t="s">
        <v>608</v>
      </c>
      <c r="H153" s="23" t="s">
        <v>554</v>
      </c>
      <c r="I153" s="23" t="s">
        <v>380</v>
      </c>
      <c r="J153" s="23" t="s">
        <v>382</v>
      </c>
    </row>
    <row r="154" spans="1:10" x14ac:dyDescent="0.25">
      <c r="A154" s="22">
        <v>357109</v>
      </c>
      <c r="B154" s="19">
        <v>55964</v>
      </c>
      <c r="C154" s="18" t="s">
        <v>112</v>
      </c>
      <c r="D154" s="18" t="s">
        <v>642</v>
      </c>
      <c r="E154" s="20">
        <v>43691</v>
      </c>
      <c r="F154" s="18" t="s">
        <v>20</v>
      </c>
      <c r="G154" s="18" t="s">
        <v>643</v>
      </c>
      <c r="H154" s="18" t="s">
        <v>644</v>
      </c>
      <c r="I154" s="18" t="s">
        <v>156</v>
      </c>
      <c r="J154" s="18" t="s">
        <v>157</v>
      </c>
    </row>
    <row r="155" spans="1:10" x14ac:dyDescent="0.25">
      <c r="A155" s="22">
        <v>357316</v>
      </c>
      <c r="B155" s="19">
        <v>1285</v>
      </c>
      <c r="C155" s="18" t="s">
        <v>112</v>
      </c>
      <c r="D155" s="18" t="s">
        <v>155</v>
      </c>
      <c r="E155" s="20">
        <v>43692</v>
      </c>
      <c r="F155" s="18" t="s">
        <v>20</v>
      </c>
      <c r="G155" s="18" t="s">
        <v>643</v>
      </c>
      <c r="H155" s="18" t="s">
        <v>644</v>
      </c>
      <c r="I155" s="18" t="s">
        <v>156</v>
      </c>
      <c r="J155" s="18" t="s">
        <v>157</v>
      </c>
    </row>
    <row r="156" spans="1:10" x14ac:dyDescent="0.25">
      <c r="A156" s="22">
        <v>3266192</v>
      </c>
      <c r="B156" s="19">
        <v>57563</v>
      </c>
      <c r="C156" s="18" t="s">
        <v>112</v>
      </c>
      <c r="D156" s="18" t="s">
        <v>645</v>
      </c>
      <c r="E156" s="20">
        <v>43691</v>
      </c>
      <c r="F156" s="18" t="s">
        <v>20</v>
      </c>
      <c r="G156" s="18" t="s">
        <v>643</v>
      </c>
      <c r="H156" s="18" t="s">
        <v>646</v>
      </c>
      <c r="I156" s="18" t="s">
        <v>149</v>
      </c>
      <c r="J156" s="18" t="s">
        <v>157</v>
      </c>
    </row>
    <row r="157" spans="1:10" x14ac:dyDescent="0.25">
      <c r="A157" s="22">
        <v>3267551</v>
      </c>
      <c r="B157" s="19">
        <v>57228</v>
      </c>
      <c r="C157" s="18" t="s">
        <v>112</v>
      </c>
      <c r="D157" s="18" t="s">
        <v>647</v>
      </c>
      <c r="E157" s="20">
        <v>43702</v>
      </c>
      <c r="F157" s="18" t="s">
        <v>20</v>
      </c>
      <c r="G157" s="18" t="s">
        <v>643</v>
      </c>
      <c r="H157" s="18" t="s">
        <v>648</v>
      </c>
      <c r="I157" s="18" t="s">
        <v>156</v>
      </c>
      <c r="J157" s="18" t="s">
        <v>157</v>
      </c>
    </row>
    <row r="158" spans="1:10" x14ac:dyDescent="0.25">
      <c r="A158" s="22">
        <v>3269264</v>
      </c>
      <c r="B158" s="19">
        <v>54400</v>
      </c>
      <c r="C158" s="18" t="s">
        <v>112</v>
      </c>
      <c r="D158" s="18" t="s">
        <v>649</v>
      </c>
      <c r="E158" s="20">
        <v>43716</v>
      </c>
      <c r="F158" s="18" t="s">
        <v>20</v>
      </c>
      <c r="G158" s="18" t="s">
        <v>643</v>
      </c>
      <c r="H158" s="18" t="s">
        <v>650</v>
      </c>
      <c r="I158" s="18" t="s">
        <v>149</v>
      </c>
      <c r="J158" s="18" t="s">
        <v>150</v>
      </c>
    </row>
    <row r="159" spans="1:10" x14ac:dyDescent="0.25">
      <c r="A159" s="22">
        <v>3269788</v>
      </c>
      <c r="B159" s="19">
        <v>130151</v>
      </c>
      <c r="C159" s="18" t="s">
        <v>112</v>
      </c>
      <c r="D159" s="18" t="s">
        <v>147</v>
      </c>
      <c r="E159" s="20">
        <v>43720</v>
      </c>
      <c r="F159" s="18" t="s">
        <v>20</v>
      </c>
      <c r="G159" s="18" t="s">
        <v>643</v>
      </c>
      <c r="H159" s="18" t="s">
        <v>540</v>
      </c>
      <c r="I159" s="18" t="s">
        <v>149</v>
      </c>
      <c r="J159" s="18" t="s">
        <v>150</v>
      </c>
    </row>
    <row r="160" spans="1:10" x14ac:dyDescent="0.25">
      <c r="A160" s="22">
        <v>293883</v>
      </c>
      <c r="B160" s="19">
        <v>56480</v>
      </c>
      <c r="C160" s="18" t="s">
        <v>112</v>
      </c>
      <c r="D160" s="18" t="s">
        <v>651</v>
      </c>
      <c r="E160" s="20">
        <v>43232</v>
      </c>
      <c r="F160" s="18" t="s">
        <v>20</v>
      </c>
      <c r="G160" s="18" t="s">
        <v>643</v>
      </c>
      <c r="H160" s="18" t="s">
        <v>652</v>
      </c>
      <c r="I160" s="18" t="s">
        <v>653</v>
      </c>
      <c r="J160" s="18" t="s">
        <v>654</v>
      </c>
    </row>
    <row r="161" spans="1:10" x14ac:dyDescent="0.25">
      <c r="A161" s="22">
        <v>3222682</v>
      </c>
      <c r="B161" s="19">
        <v>59780</v>
      </c>
      <c r="C161" s="18" t="s">
        <v>112</v>
      </c>
      <c r="D161" s="18" t="s">
        <v>655</v>
      </c>
      <c r="E161" s="20">
        <v>43228</v>
      </c>
      <c r="F161" s="18" t="s">
        <v>20</v>
      </c>
      <c r="G161" s="18" t="s">
        <v>643</v>
      </c>
      <c r="H161" s="18" t="s">
        <v>656</v>
      </c>
      <c r="I161" s="18" t="s">
        <v>657</v>
      </c>
      <c r="J161" s="18" t="s">
        <v>658</v>
      </c>
    </row>
    <row r="162" spans="1:10" x14ac:dyDescent="0.25">
      <c r="A162" s="22">
        <v>292536</v>
      </c>
      <c r="B162" s="19">
        <v>56064</v>
      </c>
      <c r="C162" s="18" t="s">
        <v>112</v>
      </c>
      <c r="D162" s="18" t="s">
        <v>659</v>
      </c>
      <c r="E162" s="20">
        <v>43222</v>
      </c>
      <c r="F162" s="18" t="s">
        <v>20</v>
      </c>
      <c r="G162" s="18" t="s">
        <v>643</v>
      </c>
      <c r="H162" s="18" t="s">
        <v>660</v>
      </c>
      <c r="I162" s="18" t="s">
        <v>152</v>
      </c>
      <c r="J162" s="18" t="s">
        <v>661</v>
      </c>
    </row>
    <row r="163" spans="1:10" x14ac:dyDescent="0.25">
      <c r="A163" s="22">
        <v>295675</v>
      </c>
      <c r="B163" s="19">
        <v>51300</v>
      </c>
      <c r="C163" s="18" t="s">
        <v>112</v>
      </c>
      <c r="D163" s="18" t="s">
        <v>662</v>
      </c>
      <c r="E163" s="20">
        <v>43244</v>
      </c>
      <c r="F163" s="18" t="s">
        <v>20</v>
      </c>
      <c r="G163" s="18" t="s">
        <v>643</v>
      </c>
      <c r="H163" s="18" t="s">
        <v>663</v>
      </c>
      <c r="I163" s="18" t="s">
        <v>664</v>
      </c>
      <c r="J163" s="18" t="s">
        <v>665</v>
      </c>
    </row>
    <row r="164" spans="1:10" x14ac:dyDescent="0.25">
      <c r="A164" s="22">
        <v>3226493</v>
      </c>
      <c r="B164" s="19">
        <v>20992</v>
      </c>
      <c r="C164" s="18" t="s">
        <v>112</v>
      </c>
      <c r="D164" s="18" t="s">
        <v>246</v>
      </c>
      <c r="E164" s="20">
        <v>43262</v>
      </c>
      <c r="F164" s="18" t="s">
        <v>20</v>
      </c>
      <c r="G164" s="18" t="s">
        <v>643</v>
      </c>
      <c r="H164" s="18" t="s">
        <v>247</v>
      </c>
      <c r="I164" s="18" t="s">
        <v>248</v>
      </c>
      <c r="J164" s="18" t="s">
        <v>249</v>
      </c>
    </row>
    <row r="165" spans="1:10" x14ac:dyDescent="0.25">
      <c r="A165" s="22">
        <v>3260410</v>
      </c>
      <c r="B165" s="19">
        <v>36681</v>
      </c>
      <c r="C165" s="18" t="s">
        <v>130</v>
      </c>
      <c r="D165" s="18" t="s">
        <v>626</v>
      </c>
      <c r="E165" s="20">
        <v>43633</v>
      </c>
      <c r="F165" s="18" t="s">
        <v>20</v>
      </c>
      <c r="G165" s="18" t="s">
        <v>643</v>
      </c>
      <c r="H165" s="18" t="s">
        <v>666</v>
      </c>
      <c r="I165" s="18" t="s">
        <v>628</v>
      </c>
      <c r="J165" s="18" t="s">
        <v>629</v>
      </c>
    </row>
    <row r="166" spans="1:10" x14ac:dyDescent="0.25">
      <c r="A166" s="22">
        <v>3260411</v>
      </c>
      <c r="B166" s="19">
        <v>44848</v>
      </c>
      <c r="C166" s="18" t="s">
        <v>130</v>
      </c>
      <c r="D166" s="18" t="s">
        <v>667</v>
      </c>
      <c r="E166" s="20">
        <v>43633</v>
      </c>
      <c r="F166" s="18" t="s">
        <v>20</v>
      </c>
      <c r="G166" s="18" t="s">
        <v>643</v>
      </c>
      <c r="H166" s="18" t="s">
        <v>668</v>
      </c>
      <c r="I166" s="18" t="s">
        <v>628</v>
      </c>
      <c r="J166" s="18" t="s">
        <v>629</v>
      </c>
    </row>
    <row r="167" spans="1:10" x14ac:dyDescent="0.25">
      <c r="A167" s="22">
        <v>3260692</v>
      </c>
      <c r="B167" s="19">
        <v>80382</v>
      </c>
      <c r="C167" s="18" t="s">
        <v>182</v>
      </c>
      <c r="D167" s="18" t="s">
        <v>669</v>
      </c>
      <c r="E167" s="20">
        <v>43635</v>
      </c>
      <c r="F167" s="18" t="s">
        <v>20</v>
      </c>
      <c r="G167" s="18" t="s">
        <v>643</v>
      </c>
      <c r="H167" s="18" t="s">
        <v>670</v>
      </c>
      <c r="I167" s="18" t="s">
        <v>149</v>
      </c>
      <c r="J167" s="18" t="s">
        <v>671</v>
      </c>
    </row>
    <row r="168" spans="1:10" x14ac:dyDescent="0.25">
      <c r="A168" s="22">
        <v>301587</v>
      </c>
      <c r="B168" s="19">
        <v>51300</v>
      </c>
      <c r="C168" s="18" t="s">
        <v>112</v>
      </c>
      <c r="D168" s="18" t="s">
        <v>672</v>
      </c>
      <c r="E168" s="20">
        <v>43284</v>
      </c>
      <c r="F168" s="18" t="s">
        <v>20</v>
      </c>
      <c r="G168" s="18" t="s">
        <v>643</v>
      </c>
      <c r="H168" s="18" t="s">
        <v>673</v>
      </c>
      <c r="I168" s="18" t="s">
        <v>674</v>
      </c>
      <c r="J168" s="18" t="s">
        <v>675</v>
      </c>
    </row>
    <row r="169" spans="1:10" x14ac:dyDescent="0.25">
      <c r="A169" s="23" t="s">
        <v>1820</v>
      </c>
      <c r="B169" s="24">
        <v>814418</v>
      </c>
      <c r="C169" s="23" t="s">
        <v>112</v>
      </c>
      <c r="D169" s="23" t="s">
        <v>676</v>
      </c>
      <c r="E169" s="25">
        <v>43805</v>
      </c>
      <c r="F169" s="23" t="s">
        <v>288</v>
      </c>
      <c r="G169" s="23" t="s">
        <v>643</v>
      </c>
      <c r="H169" s="23" t="s">
        <v>554</v>
      </c>
      <c r="I169" s="23" t="s">
        <v>537</v>
      </c>
      <c r="J169" s="23" t="s">
        <v>549</v>
      </c>
    </row>
    <row r="170" spans="1:10" x14ac:dyDescent="0.25">
      <c r="A170" s="22">
        <v>306815</v>
      </c>
      <c r="B170" s="19">
        <v>211739</v>
      </c>
      <c r="C170" s="18" t="s">
        <v>182</v>
      </c>
      <c r="D170" s="18" t="s">
        <v>220</v>
      </c>
      <c r="E170" s="20">
        <v>43405</v>
      </c>
      <c r="F170" s="18" t="s">
        <v>20</v>
      </c>
      <c r="G170" s="18" t="s">
        <v>677</v>
      </c>
      <c r="H170" s="18" t="s">
        <v>678</v>
      </c>
      <c r="I170" s="18" t="s">
        <v>221</v>
      </c>
      <c r="J170" s="18" t="s">
        <v>222</v>
      </c>
    </row>
    <row r="171" spans="1:10" x14ac:dyDescent="0.25">
      <c r="A171" s="22">
        <v>3266180</v>
      </c>
      <c r="B171" s="19">
        <v>89691</v>
      </c>
      <c r="C171" s="18" t="s">
        <v>112</v>
      </c>
      <c r="D171" s="18" t="s">
        <v>679</v>
      </c>
      <c r="E171" s="20">
        <v>43690</v>
      </c>
      <c r="F171" s="18" t="s">
        <v>20</v>
      </c>
      <c r="G171" s="18" t="s">
        <v>677</v>
      </c>
      <c r="H171" s="18" t="s">
        <v>680</v>
      </c>
      <c r="I171" s="18" t="s">
        <v>355</v>
      </c>
      <c r="J171" s="18" t="s">
        <v>681</v>
      </c>
    </row>
    <row r="172" spans="1:10" x14ac:dyDescent="0.25">
      <c r="A172" s="22">
        <v>3268367</v>
      </c>
      <c r="B172" s="19">
        <v>33100</v>
      </c>
      <c r="C172" s="18" t="s">
        <v>182</v>
      </c>
      <c r="D172" s="18" t="s">
        <v>682</v>
      </c>
      <c r="E172" s="20">
        <v>43707</v>
      </c>
      <c r="F172" s="18" t="s">
        <v>20</v>
      </c>
      <c r="G172" s="18" t="s">
        <v>677</v>
      </c>
      <c r="H172" s="18" t="s">
        <v>683</v>
      </c>
      <c r="I172" s="18" t="s">
        <v>159</v>
      </c>
      <c r="J172" s="18" t="s">
        <v>160</v>
      </c>
    </row>
    <row r="173" spans="1:10" x14ac:dyDescent="0.25">
      <c r="A173" s="22">
        <v>3268389</v>
      </c>
      <c r="B173" s="19">
        <v>26500</v>
      </c>
      <c r="C173" s="18" t="s">
        <v>182</v>
      </c>
      <c r="D173" s="18" t="s">
        <v>158</v>
      </c>
      <c r="E173" s="20">
        <v>43707</v>
      </c>
      <c r="F173" s="18" t="s">
        <v>20</v>
      </c>
      <c r="G173" s="18" t="s">
        <v>677</v>
      </c>
      <c r="H173" s="18" t="s">
        <v>683</v>
      </c>
      <c r="I173" s="18" t="s">
        <v>159</v>
      </c>
      <c r="J173" s="18" t="s">
        <v>160</v>
      </c>
    </row>
    <row r="174" spans="1:10" x14ac:dyDescent="0.25">
      <c r="A174" s="22">
        <v>358302</v>
      </c>
      <c r="B174" s="19">
        <v>91900</v>
      </c>
      <c r="C174" s="18" t="s">
        <v>112</v>
      </c>
      <c r="D174" s="18" t="s">
        <v>684</v>
      </c>
      <c r="E174" s="20">
        <v>43699</v>
      </c>
      <c r="F174" s="18" t="s">
        <v>20</v>
      </c>
      <c r="G174" s="18" t="s">
        <v>677</v>
      </c>
      <c r="H174" s="18" t="s">
        <v>685</v>
      </c>
      <c r="I174" s="18" t="s">
        <v>686</v>
      </c>
      <c r="J174" s="18" t="s">
        <v>687</v>
      </c>
    </row>
    <row r="175" spans="1:10" x14ac:dyDescent="0.25">
      <c r="A175" s="22">
        <v>3265266</v>
      </c>
      <c r="B175" s="19">
        <v>54400</v>
      </c>
      <c r="C175" s="18" t="s">
        <v>112</v>
      </c>
      <c r="D175" s="18" t="s">
        <v>688</v>
      </c>
      <c r="E175" s="20">
        <v>43684</v>
      </c>
      <c r="F175" s="18" t="s">
        <v>20</v>
      </c>
      <c r="G175" s="18" t="s">
        <v>677</v>
      </c>
      <c r="H175" s="18" t="s">
        <v>689</v>
      </c>
      <c r="I175" s="18" t="s">
        <v>686</v>
      </c>
      <c r="J175" s="18" t="s">
        <v>687</v>
      </c>
    </row>
    <row r="176" spans="1:10" x14ac:dyDescent="0.25">
      <c r="A176" s="22">
        <v>3265669</v>
      </c>
      <c r="B176" s="19">
        <v>54400</v>
      </c>
      <c r="C176" s="18" t="s">
        <v>112</v>
      </c>
      <c r="D176" s="18" t="s">
        <v>690</v>
      </c>
      <c r="E176" s="20">
        <v>43687</v>
      </c>
      <c r="F176" s="18" t="s">
        <v>20</v>
      </c>
      <c r="G176" s="18" t="s">
        <v>677</v>
      </c>
      <c r="H176" s="18" t="s">
        <v>691</v>
      </c>
      <c r="I176" s="18" t="s">
        <v>50</v>
      </c>
      <c r="J176" s="18" t="s">
        <v>692</v>
      </c>
    </row>
    <row r="177" spans="1:10" x14ac:dyDescent="0.25">
      <c r="A177" s="22">
        <v>3265258</v>
      </c>
      <c r="B177" s="19">
        <v>54400</v>
      </c>
      <c r="C177" s="18" t="s">
        <v>112</v>
      </c>
      <c r="D177" s="18" t="s">
        <v>693</v>
      </c>
      <c r="E177" s="20">
        <v>43684</v>
      </c>
      <c r="F177" s="18" t="s">
        <v>20</v>
      </c>
      <c r="G177" s="18" t="s">
        <v>677</v>
      </c>
      <c r="H177" s="18" t="s">
        <v>694</v>
      </c>
      <c r="I177" s="18" t="s">
        <v>452</v>
      </c>
      <c r="J177" s="18" t="s">
        <v>695</v>
      </c>
    </row>
    <row r="178" spans="1:10" x14ac:dyDescent="0.25">
      <c r="A178" s="22">
        <v>3267982</v>
      </c>
      <c r="B178" s="19">
        <v>171700</v>
      </c>
      <c r="C178" s="18" t="s">
        <v>112</v>
      </c>
      <c r="D178" s="18" t="s">
        <v>696</v>
      </c>
      <c r="E178" s="20">
        <v>43705</v>
      </c>
      <c r="F178" s="18" t="s">
        <v>20</v>
      </c>
      <c r="G178" s="18" t="s">
        <v>677</v>
      </c>
      <c r="H178" s="18" t="s">
        <v>697</v>
      </c>
      <c r="I178" s="18" t="s">
        <v>452</v>
      </c>
      <c r="J178" s="18" t="s">
        <v>695</v>
      </c>
    </row>
    <row r="179" spans="1:10" x14ac:dyDescent="0.25">
      <c r="A179" s="22">
        <v>360497</v>
      </c>
      <c r="B179" s="19">
        <v>54400</v>
      </c>
      <c r="C179" s="18" t="s">
        <v>130</v>
      </c>
      <c r="D179" s="18" t="s">
        <v>698</v>
      </c>
      <c r="E179" s="20">
        <v>43713</v>
      </c>
      <c r="F179" s="18" t="s">
        <v>20</v>
      </c>
      <c r="G179" s="18" t="s">
        <v>677</v>
      </c>
      <c r="H179" s="18" t="s">
        <v>699</v>
      </c>
      <c r="I179" s="18" t="s">
        <v>355</v>
      </c>
      <c r="J179" s="18" t="s">
        <v>700</v>
      </c>
    </row>
    <row r="180" spans="1:10" x14ac:dyDescent="0.25">
      <c r="A180" s="22">
        <v>3270489</v>
      </c>
      <c r="B180" s="19">
        <v>58027</v>
      </c>
      <c r="C180" s="18" t="s">
        <v>112</v>
      </c>
      <c r="D180" s="18" t="s">
        <v>701</v>
      </c>
      <c r="E180" s="20">
        <v>43725</v>
      </c>
      <c r="F180" s="18" t="s">
        <v>20</v>
      </c>
      <c r="G180" s="18" t="s">
        <v>677</v>
      </c>
      <c r="H180" s="18" t="s">
        <v>702</v>
      </c>
      <c r="I180" s="18" t="s">
        <v>586</v>
      </c>
      <c r="J180" s="18" t="s">
        <v>703</v>
      </c>
    </row>
    <row r="181" spans="1:10" x14ac:dyDescent="0.25">
      <c r="A181" s="22">
        <v>3270851</v>
      </c>
      <c r="B181" s="19">
        <v>67093</v>
      </c>
      <c r="C181" s="18" t="s">
        <v>130</v>
      </c>
      <c r="D181" s="18" t="s">
        <v>704</v>
      </c>
      <c r="E181" s="20">
        <v>43727</v>
      </c>
      <c r="F181" s="18" t="s">
        <v>20</v>
      </c>
      <c r="G181" s="18" t="s">
        <v>677</v>
      </c>
      <c r="H181" s="18" t="s">
        <v>187</v>
      </c>
      <c r="I181" s="18" t="s">
        <v>159</v>
      </c>
      <c r="J181" s="18" t="s">
        <v>703</v>
      </c>
    </row>
    <row r="182" spans="1:10" x14ac:dyDescent="0.25">
      <c r="A182" s="22">
        <v>360134</v>
      </c>
      <c r="B182" s="19">
        <v>173213</v>
      </c>
      <c r="C182" s="18" t="s">
        <v>112</v>
      </c>
      <c r="D182" s="18" t="s">
        <v>705</v>
      </c>
      <c r="E182" s="20">
        <v>43711</v>
      </c>
      <c r="F182" s="18" t="s">
        <v>20</v>
      </c>
      <c r="G182" s="18" t="s">
        <v>677</v>
      </c>
      <c r="H182" s="18" t="s">
        <v>706</v>
      </c>
      <c r="I182" s="18" t="s">
        <v>233</v>
      </c>
      <c r="J182" s="18" t="s">
        <v>703</v>
      </c>
    </row>
    <row r="183" spans="1:10" x14ac:dyDescent="0.25">
      <c r="A183" s="22">
        <v>361250</v>
      </c>
      <c r="B183" s="19">
        <v>375612</v>
      </c>
      <c r="C183" s="18" t="s">
        <v>130</v>
      </c>
      <c r="D183" s="18" t="s">
        <v>707</v>
      </c>
      <c r="E183" s="20">
        <v>43718</v>
      </c>
      <c r="F183" s="18" t="s">
        <v>20</v>
      </c>
      <c r="G183" s="18" t="s">
        <v>677</v>
      </c>
      <c r="H183" s="18" t="s">
        <v>708</v>
      </c>
      <c r="I183" s="18" t="s">
        <v>476</v>
      </c>
      <c r="J183" s="18" t="s">
        <v>703</v>
      </c>
    </row>
    <row r="184" spans="1:10" x14ac:dyDescent="0.25">
      <c r="A184" s="22">
        <v>362929</v>
      </c>
      <c r="B184" s="19">
        <v>57206</v>
      </c>
      <c r="C184" s="18" t="s">
        <v>182</v>
      </c>
      <c r="D184" s="18" t="s">
        <v>709</v>
      </c>
      <c r="E184" s="20">
        <v>43728</v>
      </c>
      <c r="F184" s="18" t="s">
        <v>20</v>
      </c>
      <c r="G184" s="18" t="s">
        <v>677</v>
      </c>
      <c r="H184" s="18" t="s">
        <v>710</v>
      </c>
      <c r="I184" s="18" t="s">
        <v>221</v>
      </c>
      <c r="J184" s="18" t="s">
        <v>711</v>
      </c>
    </row>
    <row r="185" spans="1:10" x14ac:dyDescent="0.25">
      <c r="A185" s="22">
        <v>3269860</v>
      </c>
      <c r="B185" s="19">
        <v>97400</v>
      </c>
      <c r="C185" s="18" t="s">
        <v>182</v>
      </c>
      <c r="D185" s="18" t="s">
        <v>712</v>
      </c>
      <c r="E185" s="20">
        <v>43720</v>
      </c>
      <c r="F185" s="18" t="s">
        <v>20</v>
      </c>
      <c r="G185" s="18" t="s">
        <v>677</v>
      </c>
      <c r="H185" s="18" t="s">
        <v>683</v>
      </c>
      <c r="I185" s="18" t="s">
        <v>159</v>
      </c>
      <c r="J185" s="18" t="s">
        <v>713</v>
      </c>
    </row>
    <row r="186" spans="1:10" x14ac:dyDescent="0.25">
      <c r="A186" s="22">
        <v>3272408</v>
      </c>
      <c r="B186" s="19">
        <v>19600</v>
      </c>
      <c r="C186" s="18" t="s">
        <v>182</v>
      </c>
      <c r="D186" s="18" t="s">
        <v>714</v>
      </c>
      <c r="E186" s="20">
        <v>43738</v>
      </c>
      <c r="F186" s="18" t="s">
        <v>20</v>
      </c>
      <c r="G186" s="18" t="s">
        <v>677</v>
      </c>
      <c r="H186" s="18" t="s">
        <v>683</v>
      </c>
      <c r="I186" s="18" t="s">
        <v>159</v>
      </c>
      <c r="J186" s="18" t="s">
        <v>713</v>
      </c>
    </row>
    <row r="187" spans="1:10" x14ac:dyDescent="0.25">
      <c r="A187" s="22">
        <v>3270442</v>
      </c>
      <c r="B187" s="19">
        <v>62263</v>
      </c>
      <c r="C187" s="18" t="s">
        <v>130</v>
      </c>
      <c r="D187" s="18" t="s">
        <v>715</v>
      </c>
      <c r="E187" s="20">
        <v>43724</v>
      </c>
      <c r="F187" s="18" t="s">
        <v>20</v>
      </c>
      <c r="G187" s="18" t="s">
        <v>677</v>
      </c>
      <c r="H187" s="18" t="s">
        <v>716</v>
      </c>
      <c r="I187" s="18" t="s">
        <v>71</v>
      </c>
      <c r="J187" s="18" t="s">
        <v>717</v>
      </c>
    </row>
    <row r="188" spans="1:10" x14ac:dyDescent="0.25">
      <c r="A188" s="22">
        <v>3271163</v>
      </c>
      <c r="B188" s="19">
        <v>57206</v>
      </c>
      <c r="C188" s="18" t="s">
        <v>112</v>
      </c>
      <c r="D188" s="18" t="s">
        <v>718</v>
      </c>
      <c r="E188" s="20">
        <v>43730</v>
      </c>
      <c r="F188" s="18" t="s">
        <v>20</v>
      </c>
      <c r="G188" s="18" t="s">
        <v>677</v>
      </c>
      <c r="H188" s="18" t="s">
        <v>719</v>
      </c>
      <c r="I188" s="18" t="s">
        <v>71</v>
      </c>
      <c r="J188" s="18" t="s">
        <v>717</v>
      </c>
    </row>
    <row r="189" spans="1:10" x14ac:dyDescent="0.25">
      <c r="A189" s="22">
        <v>3269262</v>
      </c>
      <c r="B189" s="19">
        <v>54400</v>
      </c>
      <c r="C189" s="18" t="s">
        <v>130</v>
      </c>
      <c r="D189" s="18" t="s">
        <v>720</v>
      </c>
      <c r="E189" s="20">
        <v>43716</v>
      </c>
      <c r="F189" s="18" t="s">
        <v>20</v>
      </c>
      <c r="G189" s="18" t="s">
        <v>677</v>
      </c>
      <c r="H189" s="18" t="s">
        <v>721</v>
      </c>
      <c r="I189" s="18" t="s">
        <v>210</v>
      </c>
      <c r="J189" s="18" t="s">
        <v>722</v>
      </c>
    </row>
    <row r="190" spans="1:10" x14ac:dyDescent="0.25">
      <c r="A190" s="22">
        <v>3270354</v>
      </c>
      <c r="B190" s="19">
        <v>61464</v>
      </c>
      <c r="C190" s="18" t="s">
        <v>112</v>
      </c>
      <c r="D190" s="18" t="s">
        <v>723</v>
      </c>
      <c r="E190" s="20">
        <v>43723</v>
      </c>
      <c r="F190" s="18" t="s">
        <v>20</v>
      </c>
      <c r="G190" s="18" t="s">
        <v>677</v>
      </c>
      <c r="H190" s="18" t="s">
        <v>724</v>
      </c>
      <c r="I190" s="18" t="s">
        <v>452</v>
      </c>
      <c r="J190" s="18" t="s">
        <v>722</v>
      </c>
    </row>
    <row r="191" spans="1:10" x14ac:dyDescent="0.25">
      <c r="A191" s="22">
        <v>3270998</v>
      </c>
      <c r="B191" s="19">
        <v>65869</v>
      </c>
      <c r="C191" s="18" t="s">
        <v>112</v>
      </c>
      <c r="D191" s="18" t="s">
        <v>725</v>
      </c>
      <c r="E191" s="20">
        <v>43728</v>
      </c>
      <c r="F191" s="18" t="s">
        <v>20</v>
      </c>
      <c r="G191" s="18" t="s">
        <v>677</v>
      </c>
      <c r="H191" s="18" t="s">
        <v>726</v>
      </c>
      <c r="I191" s="18" t="s">
        <v>210</v>
      </c>
      <c r="J191" s="18" t="s">
        <v>722</v>
      </c>
    </row>
    <row r="192" spans="1:10" x14ac:dyDescent="0.25">
      <c r="A192" s="22">
        <v>363868</v>
      </c>
      <c r="B192" s="19">
        <v>1277427</v>
      </c>
      <c r="C192" s="18" t="s">
        <v>112</v>
      </c>
      <c r="D192" s="18" t="s">
        <v>727</v>
      </c>
      <c r="E192" s="20">
        <v>43735</v>
      </c>
      <c r="F192" s="18" t="s">
        <v>20</v>
      </c>
      <c r="G192" s="18" t="s">
        <v>677</v>
      </c>
      <c r="H192" s="18" t="s">
        <v>694</v>
      </c>
      <c r="I192" s="18" t="s">
        <v>452</v>
      </c>
      <c r="J192" s="18" t="s">
        <v>722</v>
      </c>
    </row>
    <row r="193" spans="1:10" x14ac:dyDescent="0.25">
      <c r="A193" s="22">
        <v>3271175</v>
      </c>
      <c r="B193" s="19">
        <v>285329</v>
      </c>
      <c r="C193" s="18" t="s">
        <v>112</v>
      </c>
      <c r="D193" s="18" t="s">
        <v>728</v>
      </c>
      <c r="E193" s="20">
        <v>43731</v>
      </c>
      <c r="F193" s="18" t="s">
        <v>20</v>
      </c>
      <c r="G193" s="18" t="s">
        <v>677</v>
      </c>
      <c r="H193" s="18" t="s">
        <v>729</v>
      </c>
      <c r="I193" s="18" t="s">
        <v>71</v>
      </c>
      <c r="J193" s="18" t="s">
        <v>730</v>
      </c>
    </row>
    <row r="194" spans="1:10" x14ac:dyDescent="0.25">
      <c r="A194" s="22">
        <v>316323</v>
      </c>
      <c r="B194" s="19">
        <v>116477</v>
      </c>
      <c r="C194" s="18" t="s">
        <v>112</v>
      </c>
      <c r="D194" s="18" t="s">
        <v>243</v>
      </c>
      <c r="E194" s="20">
        <v>43817</v>
      </c>
      <c r="F194" s="18" t="s">
        <v>20</v>
      </c>
      <c r="G194" s="18" t="s">
        <v>677</v>
      </c>
      <c r="H194" s="18" t="s">
        <v>244</v>
      </c>
      <c r="I194" s="18" t="s">
        <v>153</v>
      </c>
      <c r="J194" s="18" t="s">
        <v>154</v>
      </c>
    </row>
    <row r="195" spans="1:10" x14ac:dyDescent="0.25">
      <c r="A195" s="22">
        <v>304334</v>
      </c>
      <c r="B195" s="19">
        <v>144091</v>
      </c>
      <c r="C195" s="18" t="s">
        <v>112</v>
      </c>
      <c r="D195" s="18" t="s">
        <v>251</v>
      </c>
      <c r="E195" s="20">
        <v>43303</v>
      </c>
      <c r="F195" s="18" t="s">
        <v>20</v>
      </c>
      <c r="G195" s="18" t="s">
        <v>677</v>
      </c>
      <c r="H195" s="18" t="s">
        <v>514</v>
      </c>
      <c r="I195" s="18" t="s">
        <v>236</v>
      </c>
      <c r="J195" s="18" t="s">
        <v>252</v>
      </c>
    </row>
    <row r="196" spans="1:10" x14ac:dyDescent="0.25">
      <c r="A196" s="22">
        <v>325781</v>
      </c>
      <c r="B196" s="19">
        <v>59770</v>
      </c>
      <c r="C196" s="18" t="s">
        <v>112</v>
      </c>
      <c r="D196" s="18" t="s">
        <v>732</v>
      </c>
      <c r="E196" s="20">
        <v>43460</v>
      </c>
      <c r="F196" s="18" t="s">
        <v>20</v>
      </c>
      <c r="G196" s="18" t="s">
        <v>677</v>
      </c>
      <c r="H196" s="18" t="s">
        <v>733</v>
      </c>
      <c r="I196" s="18" t="s">
        <v>497</v>
      </c>
      <c r="J196" s="18" t="s">
        <v>734</v>
      </c>
    </row>
    <row r="197" spans="1:10" x14ac:dyDescent="0.25">
      <c r="A197" s="22">
        <v>330977</v>
      </c>
      <c r="B197" s="19">
        <v>212983</v>
      </c>
      <c r="C197" s="18" t="s">
        <v>112</v>
      </c>
      <c r="D197" s="18" t="s">
        <v>735</v>
      </c>
      <c r="E197" s="20">
        <v>43502</v>
      </c>
      <c r="F197" s="18" t="s">
        <v>20</v>
      </c>
      <c r="G197" s="18" t="s">
        <v>677</v>
      </c>
      <c r="H197" s="18" t="s">
        <v>307</v>
      </c>
      <c r="I197" s="18" t="s">
        <v>144</v>
      </c>
      <c r="J197" s="18" t="s">
        <v>219</v>
      </c>
    </row>
    <row r="198" spans="1:10" x14ac:dyDescent="0.25">
      <c r="A198" s="22">
        <v>330605</v>
      </c>
      <c r="B198" s="19">
        <v>38703</v>
      </c>
      <c r="C198" s="18" t="s">
        <v>112</v>
      </c>
      <c r="D198" s="18" t="s">
        <v>217</v>
      </c>
      <c r="E198" s="20">
        <v>43499</v>
      </c>
      <c r="F198" s="18" t="s">
        <v>20</v>
      </c>
      <c r="G198" s="18" t="s">
        <v>677</v>
      </c>
      <c r="H198" s="18" t="s">
        <v>736</v>
      </c>
      <c r="I198" s="18" t="s">
        <v>144</v>
      </c>
      <c r="J198" s="18" t="s">
        <v>219</v>
      </c>
    </row>
    <row r="199" spans="1:10" x14ac:dyDescent="0.25">
      <c r="A199" s="22">
        <v>342715</v>
      </c>
      <c r="B199" s="19">
        <v>144741</v>
      </c>
      <c r="C199" s="18" t="s">
        <v>112</v>
      </c>
      <c r="D199" s="18" t="s">
        <v>122</v>
      </c>
      <c r="E199" s="20">
        <v>43745</v>
      </c>
      <c r="F199" s="18" t="s">
        <v>114</v>
      </c>
      <c r="G199" s="18" t="s">
        <v>677</v>
      </c>
      <c r="H199" s="18" t="s">
        <v>737</v>
      </c>
      <c r="I199" s="18" t="s">
        <v>124</v>
      </c>
      <c r="J199" s="18" t="s">
        <v>125</v>
      </c>
    </row>
    <row r="200" spans="1:10" x14ac:dyDescent="0.25">
      <c r="A200" s="22">
        <v>338650</v>
      </c>
      <c r="B200" s="19">
        <v>72781</v>
      </c>
      <c r="C200" s="18" t="s">
        <v>130</v>
      </c>
      <c r="D200" s="18" t="s">
        <v>738</v>
      </c>
      <c r="E200" s="20">
        <v>43557</v>
      </c>
      <c r="F200" s="18" t="s">
        <v>20</v>
      </c>
      <c r="G200" s="18" t="s">
        <v>677</v>
      </c>
      <c r="H200" s="18" t="s">
        <v>739</v>
      </c>
      <c r="I200" s="18" t="s">
        <v>384</v>
      </c>
      <c r="J200" s="18" t="s">
        <v>740</v>
      </c>
    </row>
    <row r="201" spans="1:10" x14ac:dyDescent="0.25">
      <c r="A201" s="22">
        <v>3251012</v>
      </c>
      <c r="B201" s="19">
        <v>120878</v>
      </c>
      <c r="C201" s="18" t="s">
        <v>112</v>
      </c>
      <c r="D201" s="18" t="s">
        <v>741</v>
      </c>
      <c r="E201" s="20">
        <v>43536</v>
      </c>
      <c r="F201" s="18" t="s">
        <v>20</v>
      </c>
      <c r="G201" s="18" t="s">
        <v>677</v>
      </c>
      <c r="H201" s="18" t="s">
        <v>742</v>
      </c>
      <c r="I201" s="18" t="s">
        <v>144</v>
      </c>
      <c r="J201" s="18" t="s">
        <v>743</v>
      </c>
    </row>
    <row r="202" spans="1:10" x14ac:dyDescent="0.25">
      <c r="A202" s="22">
        <v>338297</v>
      </c>
      <c r="B202" s="19">
        <v>56489</v>
      </c>
      <c r="C202" s="18" t="s">
        <v>112</v>
      </c>
      <c r="D202" s="18" t="s">
        <v>744</v>
      </c>
      <c r="E202" s="20">
        <v>43555</v>
      </c>
      <c r="F202" s="18" t="s">
        <v>20</v>
      </c>
      <c r="G202" s="18" t="s">
        <v>677</v>
      </c>
      <c r="H202" s="18" t="s">
        <v>745</v>
      </c>
      <c r="I202" s="18" t="s">
        <v>144</v>
      </c>
      <c r="J202" s="18" t="s">
        <v>743</v>
      </c>
    </row>
    <row r="203" spans="1:10" x14ac:dyDescent="0.25">
      <c r="A203" s="22">
        <v>289900</v>
      </c>
      <c r="B203" s="19">
        <v>152325</v>
      </c>
      <c r="C203" s="18" t="s">
        <v>112</v>
      </c>
      <c r="D203" s="18" t="s">
        <v>83</v>
      </c>
      <c r="E203" s="20">
        <v>43203</v>
      </c>
      <c r="F203" s="18" t="s">
        <v>20</v>
      </c>
      <c r="G203" s="18" t="s">
        <v>677</v>
      </c>
      <c r="H203" s="18" t="s">
        <v>746</v>
      </c>
      <c r="I203" s="18" t="s">
        <v>85</v>
      </c>
      <c r="J203" s="18" t="s">
        <v>86</v>
      </c>
    </row>
    <row r="204" spans="1:10" x14ac:dyDescent="0.25">
      <c r="A204" s="22">
        <v>3223276</v>
      </c>
      <c r="B204" s="19">
        <v>122400</v>
      </c>
      <c r="C204" s="18" t="s">
        <v>112</v>
      </c>
      <c r="D204" s="18" t="s">
        <v>747</v>
      </c>
      <c r="E204" s="20">
        <v>43235</v>
      </c>
      <c r="F204" s="18" t="s">
        <v>20</v>
      </c>
      <c r="G204" s="18" t="s">
        <v>677</v>
      </c>
      <c r="H204" s="18" t="s">
        <v>748</v>
      </c>
      <c r="I204" s="18" t="s">
        <v>653</v>
      </c>
      <c r="J204" s="18" t="s">
        <v>658</v>
      </c>
    </row>
    <row r="205" spans="1:10" x14ac:dyDescent="0.25">
      <c r="A205" s="22">
        <v>3228420</v>
      </c>
      <c r="B205" s="19">
        <v>278536</v>
      </c>
      <c r="C205" s="18" t="s">
        <v>112</v>
      </c>
      <c r="D205" s="18" t="s">
        <v>749</v>
      </c>
      <c r="E205" s="20">
        <v>43282</v>
      </c>
      <c r="F205" s="18" t="s">
        <v>20</v>
      </c>
      <c r="G205" s="18" t="s">
        <v>677</v>
      </c>
      <c r="H205" s="18" t="s">
        <v>750</v>
      </c>
      <c r="I205" s="18" t="s">
        <v>653</v>
      </c>
      <c r="J205" s="18" t="s">
        <v>751</v>
      </c>
    </row>
    <row r="206" spans="1:10" x14ac:dyDescent="0.25">
      <c r="A206" s="22">
        <v>302602</v>
      </c>
      <c r="B206" s="19">
        <v>53400</v>
      </c>
      <c r="C206" s="18" t="s">
        <v>112</v>
      </c>
      <c r="D206" s="18" t="s">
        <v>752</v>
      </c>
      <c r="E206" s="20">
        <v>43291</v>
      </c>
      <c r="F206" s="18" t="s">
        <v>20</v>
      </c>
      <c r="G206" s="18" t="s">
        <v>677</v>
      </c>
      <c r="H206" s="18" t="s">
        <v>753</v>
      </c>
      <c r="I206" s="18" t="s">
        <v>754</v>
      </c>
      <c r="J206" s="18" t="s">
        <v>755</v>
      </c>
    </row>
    <row r="207" spans="1:10" x14ac:dyDescent="0.25">
      <c r="A207" s="22">
        <v>347970</v>
      </c>
      <c r="B207" s="19">
        <v>54400</v>
      </c>
      <c r="C207" s="18" t="s">
        <v>130</v>
      </c>
      <c r="D207" s="18" t="s">
        <v>756</v>
      </c>
      <c r="E207" s="20">
        <v>43686</v>
      </c>
      <c r="F207" s="18" t="s">
        <v>20</v>
      </c>
      <c r="G207" s="18" t="s">
        <v>677</v>
      </c>
      <c r="H207" s="18" t="s">
        <v>757</v>
      </c>
      <c r="I207" s="18" t="s">
        <v>400</v>
      </c>
      <c r="J207" s="18" t="s">
        <v>590</v>
      </c>
    </row>
    <row r="208" spans="1:10" x14ac:dyDescent="0.25">
      <c r="A208" s="22">
        <v>355065</v>
      </c>
      <c r="B208" s="19">
        <v>25842</v>
      </c>
      <c r="C208" s="18" t="s">
        <v>112</v>
      </c>
      <c r="D208" s="18" t="s">
        <v>545</v>
      </c>
      <c r="E208" s="20">
        <v>43676</v>
      </c>
      <c r="F208" s="18" t="s">
        <v>20</v>
      </c>
      <c r="G208" s="18" t="s">
        <v>677</v>
      </c>
      <c r="H208" s="18" t="s">
        <v>758</v>
      </c>
      <c r="I208" s="18" t="s">
        <v>536</v>
      </c>
      <c r="J208" s="18" t="s">
        <v>547</v>
      </c>
    </row>
    <row r="209" spans="1:10" x14ac:dyDescent="0.25">
      <c r="A209" s="22">
        <v>347992</v>
      </c>
      <c r="B209" s="19">
        <v>186324</v>
      </c>
      <c r="C209" s="18" t="s">
        <v>112</v>
      </c>
      <c r="D209" s="18" t="s">
        <v>759</v>
      </c>
      <c r="E209" s="20">
        <v>43625</v>
      </c>
      <c r="F209" s="18" t="s">
        <v>20</v>
      </c>
      <c r="G209" s="18" t="s">
        <v>677</v>
      </c>
      <c r="H209" s="18" t="s">
        <v>760</v>
      </c>
      <c r="I209" s="18" t="s">
        <v>71</v>
      </c>
      <c r="J209" s="18" t="s">
        <v>629</v>
      </c>
    </row>
    <row r="210" spans="1:10" x14ac:dyDescent="0.25">
      <c r="A210" s="22">
        <v>3260411</v>
      </c>
      <c r="B210" s="19">
        <v>9552</v>
      </c>
      <c r="C210" s="18" t="s">
        <v>130</v>
      </c>
      <c r="D210" s="18" t="s">
        <v>667</v>
      </c>
      <c r="E210" s="20">
        <v>43633</v>
      </c>
      <c r="F210" s="18" t="s">
        <v>20</v>
      </c>
      <c r="G210" s="18" t="s">
        <v>677</v>
      </c>
      <c r="H210" s="18" t="s">
        <v>761</v>
      </c>
      <c r="I210" s="18" t="s">
        <v>628</v>
      </c>
      <c r="J210" s="18" t="s">
        <v>629</v>
      </c>
    </row>
    <row r="211" spans="1:10" x14ac:dyDescent="0.25">
      <c r="A211" s="22">
        <v>304334</v>
      </c>
      <c r="B211" s="19">
        <v>422650</v>
      </c>
      <c r="C211" s="18" t="s">
        <v>112</v>
      </c>
      <c r="D211" s="18" t="s">
        <v>251</v>
      </c>
      <c r="E211" s="20">
        <v>43303</v>
      </c>
      <c r="F211" s="18" t="s">
        <v>20</v>
      </c>
      <c r="G211" s="18" t="s">
        <v>677</v>
      </c>
      <c r="H211" s="18" t="s">
        <v>235</v>
      </c>
      <c r="I211" s="18" t="s">
        <v>236</v>
      </c>
      <c r="J211" s="18" t="s">
        <v>238</v>
      </c>
    </row>
    <row r="212" spans="1:10" x14ac:dyDescent="0.25">
      <c r="A212" s="22">
        <v>3264748</v>
      </c>
      <c r="B212" s="19">
        <v>265154</v>
      </c>
      <c r="C212" s="18" t="s">
        <v>112</v>
      </c>
      <c r="D212" s="18" t="s">
        <v>762</v>
      </c>
      <c r="E212" s="20">
        <v>43677</v>
      </c>
      <c r="F212" s="18" t="s">
        <v>20</v>
      </c>
      <c r="G212" s="18" t="s">
        <v>677</v>
      </c>
      <c r="H212" s="18" t="s">
        <v>134</v>
      </c>
      <c r="I212" s="18" t="s">
        <v>133</v>
      </c>
      <c r="J212" s="18" t="s">
        <v>596</v>
      </c>
    </row>
    <row r="213" spans="1:10" x14ac:dyDescent="0.25">
      <c r="A213" s="23" t="s">
        <v>731</v>
      </c>
      <c r="B213" s="24">
        <v>6091835</v>
      </c>
      <c r="C213" s="23" t="s">
        <v>112</v>
      </c>
      <c r="D213" s="23" t="s">
        <v>763</v>
      </c>
      <c r="E213" s="25">
        <v>43973</v>
      </c>
      <c r="F213" s="23" t="s">
        <v>288</v>
      </c>
      <c r="G213" s="23" t="s">
        <v>677</v>
      </c>
      <c r="H213" s="23" t="s">
        <v>764</v>
      </c>
      <c r="I213" s="23" t="s">
        <v>537</v>
      </c>
      <c r="J213" s="23" t="s">
        <v>549</v>
      </c>
    </row>
    <row r="214" spans="1:10" x14ac:dyDescent="0.25">
      <c r="A214" s="22">
        <v>392437</v>
      </c>
      <c r="B214" s="19">
        <v>288770</v>
      </c>
      <c r="C214" s="18" t="s">
        <v>130</v>
      </c>
      <c r="D214" s="18" t="s">
        <v>766</v>
      </c>
      <c r="E214" s="20">
        <v>43992</v>
      </c>
      <c r="F214" s="18" t="s">
        <v>20</v>
      </c>
      <c r="G214" s="18" t="s">
        <v>765</v>
      </c>
      <c r="H214" s="18" t="s">
        <v>767</v>
      </c>
      <c r="I214" s="18" t="s">
        <v>141</v>
      </c>
      <c r="J214" s="18" t="s">
        <v>768</v>
      </c>
    </row>
    <row r="215" spans="1:10" x14ac:dyDescent="0.25">
      <c r="A215" s="23" t="s">
        <v>1821</v>
      </c>
      <c r="B215" s="24">
        <v>288770</v>
      </c>
      <c r="C215" s="23" t="s">
        <v>112</v>
      </c>
      <c r="D215" s="23" t="s">
        <v>769</v>
      </c>
      <c r="E215" s="25">
        <v>44111</v>
      </c>
      <c r="F215" s="23" t="s">
        <v>288</v>
      </c>
      <c r="G215" s="23" t="s">
        <v>765</v>
      </c>
      <c r="H215" s="23" t="s">
        <v>770</v>
      </c>
      <c r="I215" s="23" t="s">
        <v>537</v>
      </c>
      <c r="J215" s="23" t="s">
        <v>771</v>
      </c>
    </row>
    <row r="216" spans="1:10" x14ac:dyDescent="0.25">
      <c r="A216" s="22">
        <v>373951</v>
      </c>
      <c r="B216" s="19">
        <v>160928</v>
      </c>
      <c r="C216" s="18" t="s">
        <v>773</v>
      </c>
      <c r="D216" s="18" t="s">
        <v>775</v>
      </c>
      <c r="E216" s="20">
        <v>43809</v>
      </c>
      <c r="F216" s="18" t="s">
        <v>20</v>
      </c>
      <c r="G216" s="18" t="s">
        <v>774</v>
      </c>
      <c r="H216" s="18" t="s">
        <v>776</v>
      </c>
      <c r="I216" s="18" t="s">
        <v>22</v>
      </c>
      <c r="J216" s="18" t="s">
        <v>777</v>
      </c>
    </row>
    <row r="217" spans="1:10" x14ac:dyDescent="0.25">
      <c r="A217" s="22">
        <v>373952</v>
      </c>
      <c r="B217" s="19">
        <v>54400</v>
      </c>
      <c r="C217" s="18" t="s">
        <v>182</v>
      </c>
      <c r="D217" s="18" t="s">
        <v>778</v>
      </c>
      <c r="E217" s="20">
        <v>43809</v>
      </c>
      <c r="F217" s="18" t="s">
        <v>20</v>
      </c>
      <c r="G217" s="18" t="s">
        <v>774</v>
      </c>
      <c r="H217" s="18" t="s">
        <v>779</v>
      </c>
      <c r="I217" s="18" t="s">
        <v>22</v>
      </c>
      <c r="J217" s="18" t="s">
        <v>777</v>
      </c>
    </row>
    <row r="218" spans="1:10" x14ac:dyDescent="0.25">
      <c r="A218" s="22">
        <v>3280756</v>
      </c>
      <c r="B218" s="19">
        <v>55941</v>
      </c>
      <c r="C218" s="18" t="s">
        <v>773</v>
      </c>
      <c r="D218" s="18" t="s">
        <v>780</v>
      </c>
      <c r="E218" s="20">
        <v>43800</v>
      </c>
      <c r="F218" s="18" t="s">
        <v>20</v>
      </c>
      <c r="G218" s="18" t="s">
        <v>774</v>
      </c>
      <c r="H218" s="18" t="s">
        <v>781</v>
      </c>
      <c r="I218" s="18" t="s">
        <v>22</v>
      </c>
      <c r="J218" s="18" t="s">
        <v>777</v>
      </c>
    </row>
    <row r="219" spans="1:10" x14ac:dyDescent="0.25">
      <c r="A219" s="22">
        <v>3280998</v>
      </c>
      <c r="B219" s="19">
        <v>55088</v>
      </c>
      <c r="C219" s="18" t="s">
        <v>773</v>
      </c>
      <c r="D219" s="18" t="s">
        <v>782</v>
      </c>
      <c r="E219" s="20">
        <v>43803</v>
      </c>
      <c r="F219" s="18" t="s">
        <v>20</v>
      </c>
      <c r="G219" s="18" t="s">
        <v>774</v>
      </c>
      <c r="H219" s="18" t="s">
        <v>781</v>
      </c>
      <c r="I219" s="18" t="s">
        <v>22</v>
      </c>
      <c r="J219" s="18" t="s">
        <v>777</v>
      </c>
    </row>
    <row r="220" spans="1:10" x14ac:dyDescent="0.25">
      <c r="A220" s="22">
        <v>3282563</v>
      </c>
      <c r="B220" s="19">
        <v>248025</v>
      </c>
      <c r="C220" s="18" t="s">
        <v>773</v>
      </c>
      <c r="D220" s="18" t="s">
        <v>783</v>
      </c>
      <c r="E220" s="20">
        <v>43817</v>
      </c>
      <c r="F220" s="18" t="s">
        <v>20</v>
      </c>
      <c r="G220" s="18" t="s">
        <v>774</v>
      </c>
      <c r="H220" s="18" t="s">
        <v>784</v>
      </c>
      <c r="I220" s="18" t="s">
        <v>22</v>
      </c>
      <c r="J220" s="18" t="s">
        <v>777</v>
      </c>
    </row>
    <row r="221" spans="1:10" x14ac:dyDescent="0.25">
      <c r="A221" s="22">
        <v>393376</v>
      </c>
      <c r="B221" s="19">
        <v>58508</v>
      </c>
      <c r="C221" s="18" t="s">
        <v>773</v>
      </c>
      <c r="D221" s="18" t="s">
        <v>785</v>
      </c>
      <c r="E221" s="20">
        <v>44005</v>
      </c>
      <c r="F221" s="18" t="s">
        <v>20</v>
      </c>
      <c r="G221" s="18" t="s">
        <v>774</v>
      </c>
      <c r="H221" s="18" t="s">
        <v>786</v>
      </c>
      <c r="I221" s="18" t="s">
        <v>787</v>
      </c>
      <c r="J221" s="18" t="s">
        <v>788</v>
      </c>
    </row>
    <row r="222" spans="1:10" x14ac:dyDescent="0.25">
      <c r="A222" s="22">
        <v>3300237</v>
      </c>
      <c r="B222" s="19">
        <v>59943</v>
      </c>
      <c r="C222" s="18" t="s">
        <v>773</v>
      </c>
      <c r="D222" s="18" t="s">
        <v>789</v>
      </c>
      <c r="E222" s="20">
        <v>44023</v>
      </c>
      <c r="F222" s="18" t="s">
        <v>20</v>
      </c>
      <c r="G222" s="18" t="s">
        <v>774</v>
      </c>
      <c r="H222" s="18" t="s">
        <v>790</v>
      </c>
      <c r="I222" s="18" t="s">
        <v>22</v>
      </c>
      <c r="J222" s="18" t="s">
        <v>791</v>
      </c>
    </row>
    <row r="223" spans="1:10" x14ac:dyDescent="0.25">
      <c r="A223" s="23" t="s">
        <v>772</v>
      </c>
      <c r="B223" s="24">
        <v>692833</v>
      </c>
      <c r="C223" s="23" t="s">
        <v>112</v>
      </c>
      <c r="D223" s="23" t="s">
        <v>792</v>
      </c>
      <c r="E223" s="25">
        <v>44111</v>
      </c>
      <c r="F223" s="23" t="s">
        <v>288</v>
      </c>
      <c r="G223" s="23" t="s">
        <v>774</v>
      </c>
      <c r="H223" s="23" t="s">
        <v>770</v>
      </c>
      <c r="I223" s="23" t="s">
        <v>537</v>
      </c>
      <c r="J223" s="23" t="s">
        <v>549</v>
      </c>
    </row>
    <row r="224" spans="1:10" x14ac:dyDescent="0.25">
      <c r="A224" s="22">
        <v>373988</v>
      </c>
      <c r="B224" s="19">
        <v>95800</v>
      </c>
      <c r="C224" s="18" t="s">
        <v>112</v>
      </c>
      <c r="D224" s="18" t="s">
        <v>165</v>
      </c>
      <c r="E224" s="20">
        <v>43810</v>
      </c>
      <c r="F224" s="18" t="s">
        <v>20</v>
      </c>
      <c r="G224" s="18" t="s">
        <v>793</v>
      </c>
      <c r="H224" s="18" t="s">
        <v>794</v>
      </c>
      <c r="I224" s="18" t="s">
        <v>39</v>
      </c>
      <c r="J224" s="18" t="s">
        <v>166</v>
      </c>
    </row>
    <row r="225" spans="1:10" x14ac:dyDescent="0.25">
      <c r="A225" s="22">
        <v>374331</v>
      </c>
      <c r="B225" s="19">
        <v>54400</v>
      </c>
      <c r="C225" s="18" t="s">
        <v>112</v>
      </c>
      <c r="D225" s="18" t="s">
        <v>795</v>
      </c>
      <c r="E225" s="20">
        <v>43811</v>
      </c>
      <c r="F225" s="18" t="s">
        <v>20</v>
      </c>
      <c r="G225" s="18" t="s">
        <v>793</v>
      </c>
      <c r="H225" s="18" t="s">
        <v>794</v>
      </c>
      <c r="I225" s="18" t="s">
        <v>39</v>
      </c>
      <c r="J225" s="18" t="s">
        <v>166</v>
      </c>
    </row>
    <row r="226" spans="1:10" x14ac:dyDescent="0.25">
      <c r="A226" s="22">
        <v>391937</v>
      </c>
      <c r="B226" s="19">
        <v>268762</v>
      </c>
      <c r="C226" s="18" t="s">
        <v>130</v>
      </c>
      <c r="D226" s="18" t="s">
        <v>177</v>
      </c>
      <c r="E226" s="20">
        <v>43985</v>
      </c>
      <c r="F226" s="18" t="s">
        <v>20</v>
      </c>
      <c r="G226" s="18" t="s">
        <v>793</v>
      </c>
      <c r="H226" s="18" t="s">
        <v>796</v>
      </c>
      <c r="I226" s="18" t="s">
        <v>176</v>
      </c>
      <c r="J226" s="18" t="s">
        <v>178</v>
      </c>
    </row>
    <row r="227" spans="1:10" x14ac:dyDescent="0.25">
      <c r="A227" s="22">
        <v>373988</v>
      </c>
      <c r="B227" s="19">
        <v>8619</v>
      </c>
      <c r="C227" s="18" t="s">
        <v>182</v>
      </c>
      <c r="D227" s="18" t="s">
        <v>164</v>
      </c>
      <c r="E227" s="20">
        <v>44127</v>
      </c>
      <c r="F227" s="18" t="s">
        <v>114</v>
      </c>
      <c r="G227" s="18" t="s">
        <v>1097</v>
      </c>
      <c r="H227" s="18" t="s">
        <v>1098</v>
      </c>
      <c r="I227" s="18" t="s">
        <v>39</v>
      </c>
      <c r="J227" s="18" t="s">
        <v>1099</v>
      </c>
    </row>
    <row r="228" spans="1:10" x14ac:dyDescent="0.25">
      <c r="A228" s="22">
        <v>3281562</v>
      </c>
      <c r="B228" s="19">
        <v>38475</v>
      </c>
      <c r="C228" s="18" t="s">
        <v>182</v>
      </c>
      <c r="D228" s="18" t="s">
        <v>174</v>
      </c>
      <c r="E228" s="20">
        <v>44158</v>
      </c>
      <c r="F228" s="18" t="s">
        <v>114</v>
      </c>
      <c r="G228" s="18" t="s">
        <v>1097</v>
      </c>
      <c r="H228" s="18" t="s">
        <v>1100</v>
      </c>
      <c r="I228" s="18" t="s">
        <v>39</v>
      </c>
      <c r="J228" s="18" t="s">
        <v>1101</v>
      </c>
    </row>
    <row r="229" spans="1:10" x14ac:dyDescent="0.25">
      <c r="A229" s="18">
        <v>305445</v>
      </c>
      <c r="B229" s="19">
        <v>532452</v>
      </c>
      <c r="C229" s="18" t="s">
        <v>182</v>
      </c>
      <c r="D229" s="18" t="s">
        <v>183</v>
      </c>
      <c r="E229" s="20">
        <v>43991</v>
      </c>
      <c r="F229" s="18" t="s">
        <v>114</v>
      </c>
      <c r="G229" s="18" t="s">
        <v>1097</v>
      </c>
      <c r="H229" s="18" t="s">
        <v>184</v>
      </c>
      <c r="I229" s="18" t="s">
        <v>144</v>
      </c>
      <c r="J229" s="18" t="s">
        <v>185</v>
      </c>
    </row>
    <row r="230" spans="1:10" x14ac:dyDescent="0.25">
      <c r="A230" s="23" t="s">
        <v>797</v>
      </c>
      <c r="B230" s="24">
        <v>998508</v>
      </c>
      <c r="C230" s="23" t="s">
        <v>112</v>
      </c>
      <c r="D230" s="23" t="s">
        <v>798</v>
      </c>
      <c r="E230" s="25">
        <v>44111</v>
      </c>
      <c r="F230" s="23" t="s">
        <v>288</v>
      </c>
      <c r="G230" s="23" t="s">
        <v>793</v>
      </c>
      <c r="H230" s="23" t="s">
        <v>770</v>
      </c>
      <c r="I230" s="23" t="s">
        <v>272</v>
      </c>
      <c r="J230" s="23" t="s">
        <v>290</v>
      </c>
    </row>
    <row r="231" spans="1:10" x14ac:dyDescent="0.25">
      <c r="A231" s="22">
        <v>3282015</v>
      </c>
      <c r="B231" s="19">
        <v>116649</v>
      </c>
      <c r="C231" s="18" t="s">
        <v>112</v>
      </c>
      <c r="D231" s="18" t="s">
        <v>801</v>
      </c>
      <c r="E231" s="20">
        <v>43811</v>
      </c>
      <c r="F231" s="18" t="s">
        <v>20</v>
      </c>
      <c r="G231" s="18" t="s">
        <v>799</v>
      </c>
      <c r="H231" s="18" t="s">
        <v>802</v>
      </c>
      <c r="I231" s="18" t="s">
        <v>800</v>
      </c>
      <c r="J231" s="18" t="s">
        <v>803</v>
      </c>
    </row>
    <row r="232" spans="1:10" x14ac:dyDescent="0.25">
      <c r="A232" s="23" t="s">
        <v>804</v>
      </c>
      <c r="B232" s="24">
        <v>116649</v>
      </c>
      <c r="C232" s="23" t="s">
        <v>112</v>
      </c>
      <c r="D232" s="23" t="s">
        <v>805</v>
      </c>
      <c r="E232" s="25">
        <v>44111</v>
      </c>
      <c r="F232" s="23" t="s">
        <v>288</v>
      </c>
      <c r="G232" s="23" t="s">
        <v>799</v>
      </c>
      <c r="H232" s="23" t="s">
        <v>770</v>
      </c>
      <c r="I232" s="23" t="s">
        <v>356</v>
      </c>
      <c r="J232" s="23" t="s">
        <v>362</v>
      </c>
    </row>
    <row r="233" spans="1:10" x14ac:dyDescent="0.25">
      <c r="A233" s="22">
        <v>2163188</v>
      </c>
      <c r="B233" s="19">
        <v>25500</v>
      </c>
      <c r="C233" s="18" t="s">
        <v>182</v>
      </c>
      <c r="D233" s="18" t="s">
        <v>809</v>
      </c>
      <c r="E233" s="20">
        <v>44034</v>
      </c>
      <c r="F233" s="18" t="s">
        <v>20</v>
      </c>
      <c r="G233" s="18" t="s">
        <v>806</v>
      </c>
      <c r="H233" s="18" t="s">
        <v>810</v>
      </c>
      <c r="I233" s="18" t="s">
        <v>808</v>
      </c>
      <c r="J233" s="18" t="s">
        <v>811</v>
      </c>
    </row>
    <row r="234" spans="1:10" x14ac:dyDescent="0.25">
      <c r="A234" s="22">
        <v>2163253</v>
      </c>
      <c r="B234" s="19">
        <v>24000</v>
      </c>
      <c r="C234" s="18" t="s">
        <v>182</v>
      </c>
      <c r="D234" s="18" t="s">
        <v>812</v>
      </c>
      <c r="E234" s="20">
        <v>44035</v>
      </c>
      <c r="F234" s="18" t="s">
        <v>20</v>
      </c>
      <c r="G234" s="18" t="s">
        <v>806</v>
      </c>
      <c r="H234" s="18" t="s">
        <v>810</v>
      </c>
      <c r="I234" s="18" t="s">
        <v>808</v>
      </c>
      <c r="J234" s="18" t="s">
        <v>811</v>
      </c>
    </row>
    <row r="235" spans="1:10" x14ac:dyDescent="0.25">
      <c r="A235" s="22">
        <v>3282313</v>
      </c>
      <c r="B235" s="19">
        <v>33100</v>
      </c>
      <c r="C235" s="18" t="s">
        <v>182</v>
      </c>
      <c r="D235" s="18" t="s">
        <v>813</v>
      </c>
      <c r="E235" s="20">
        <v>43815</v>
      </c>
      <c r="F235" s="18" t="s">
        <v>20</v>
      </c>
      <c r="G235" s="18" t="s">
        <v>806</v>
      </c>
      <c r="H235" s="18" t="s">
        <v>814</v>
      </c>
      <c r="I235" s="18" t="s">
        <v>815</v>
      </c>
      <c r="J235" s="18" t="s">
        <v>163</v>
      </c>
    </row>
    <row r="236" spans="1:10" x14ac:dyDescent="0.25">
      <c r="A236" s="22">
        <v>3282617</v>
      </c>
      <c r="B236" s="19">
        <v>33100</v>
      </c>
      <c r="C236" s="18" t="s">
        <v>182</v>
      </c>
      <c r="D236" s="18" t="s">
        <v>816</v>
      </c>
      <c r="E236" s="20">
        <v>43817</v>
      </c>
      <c r="F236" s="18" t="s">
        <v>20</v>
      </c>
      <c r="G236" s="18" t="s">
        <v>806</v>
      </c>
      <c r="H236" s="18" t="s">
        <v>817</v>
      </c>
      <c r="I236" s="18" t="s">
        <v>815</v>
      </c>
      <c r="J236" s="18" t="s">
        <v>163</v>
      </c>
    </row>
    <row r="237" spans="1:10" x14ac:dyDescent="0.25">
      <c r="A237" s="22">
        <v>2152404</v>
      </c>
      <c r="B237" s="19">
        <v>54400</v>
      </c>
      <c r="C237" s="18" t="s">
        <v>130</v>
      </c>
      <c r="D237" s="18" t="s">
        <v>818</v>
      </c>
      <c r="E237" s="20">
        <v>43821</v>
      </c>
      <c r="F237" s="18" t="s">
        <v>20</v>
      </c>
      <c r="G237" s="18" t="s">
        <v>806</v>
      </c>
      <c r="H237" s="18" t="s">
        <v>819</v>
      </c>
      <c r="I237" s="18" t="s">
        <v>807</v>
      </c>
      <c r="J237" s="18" t="s">
        <v>820</v>
      </c>
    </row>
    <row r="238" spans="1:10" x14ac:dyDescent="0.25">
      <c r="A238" s="22">
        <v>3298800</v>
      </c>
      <c r="B238" s="19">
        <v>24800</v>
      </c>
      <c r="C238" s="18" t="s">
        <v>112</v>
      </c>
      <c r="D238" s="18" t="s">
        <v>866</v>
      </c>
      <c r="E238" s="20">
        <v>43995</v>
      </c>
      <c r="F238" s="18" t="s">
        <v>20</v>
      </c>
      <c r="G238" s="18" t="s">
        <v>196</v>
      </c>
      <c r="H238" s="18" t="s">
        <v>867</v>
      </c>
      <c r="I238" s="18" t="s">
        <v>868</v>
      </c>
      <c r="J238" s="18" t="s">
        <v>869</v>
      </c>
    </row>
    <row r="239" spans="1:10" x14ac:dyDescent="0.25">
      <c r="A239" s="22">
        <v>3287540</v>
      </c>
      <c r="B239" s="19">
        <v>58484</v>
      </c>
      <c r="C239" s="18" t="s">
        <v>130</v>
      </c>
      <c r="D239" s="18" t="s">
        <v>1013</v>
      </c>
      <c r="E239" s="20">
        <v>43865</v>
      </c>
      <c r="F239" s="18" t="s">
        <v>20</v>
      </c>
      <c r="G239" s="18" t="s">
        <v>1014</v>
      </c>
      <c r="H239" s="18" t="s">
        <v>1015</v>
      </c>
      <c r="I239" s="18" t="s">
        <v>1016</v>
      </c>
      <c r="J239" s="18" t="s">
        <v>1017</v>
      </c>
    </row>
    <row r="240" spans="1:10" x14ac:dyDescent="0.25">
      <c r="A240" s="22">
        <v>390839</v>
      </c>
      <c r="B240" s="19">
        <v>242913</v>
      </c>
      <c r="C240" s="18" t="s">
        <v>112</v>
      </c>
      <c r="D240" s="18" t="s">
        <v>1018</v>
      </c>
      <c r="E240" s="20">
        <v>43970</v>
      </c>
      <c r="F240" s="18" t="s">
        <v>20</v>
      </c>
      <c r="G240" s="18" t="s">
        <v>1014</v>
      </c>
      <c r="H240" s="18" t="s">
        <v>1019</v>
      </c>
      <c r="I240" s="18" t="s">
        <v>1020</v>
      </c>
      <c r="J240" s="18" t="s">
        <v>1021</v>
      </c>
    </row>
    <row r="241" spans="1:10" x14ac:dyDescent="0.25">
      <c r="A241" s="22">
        <v>389016</v>
      </c>
      <c r="B241" s="19">
        <v>57600</v>
      </c>
      <c r="C241" s="18" t="s">
        <v>112</v>
      </c>
      <c r="D241" s="18" t="s">
        <v>1022</v>
      </c>
      <c r="E241" s="20">
        <v>43939</v>
      </c>
      <c r="F241" s="18" t="s">
        <v>20</v>
      </c>
      <c r="G241" s="18" t="s">
        <v>1014</v>
      </c>
      <c r="H241" s="18" t="s">
        <v>1023</v>
      </c>
      <c r="I241" s="18" t="s">
        <v>807</v>
      </c>
      <c r="J241" s="18" t="s">
        <v>1024</v>
      </c>
    </row>
    <row r="242" spans="1:10" x14ac:dyDescent="0.25">
      <c r="A242" s="22">
        <v>2153268</v>
      </c>
      <c r="B242" s="19">
        <v>57600</v>
      </c>
      <c r="C242" s="18" t="s">
        <v>130</v>
      </c>
      <c r="D242" s="18" t="s">
        <v>1025</v>
      </c>
      <c r="E242" s="20">
        <v>43840</v>
      </c>
      <c r="F242" s="18" t="s">
        <v>20</v>
      </c>
      <c r="G242" s="18" t="s">
        <v>1014</v>
      </c>
      <c r="H242" s="18" t="s">
        <v>819</v>
      </c>
      <c r="I242" s="18" t="s">
        <v>807</v>
      </c>
      <c r="J242" s="18" t="s">
        <v>1026</v>
      </c>
    </row>
    <row r="243" spans="1:10" x14ac:dyDescent="0.25">
      <c r="A243" s="18">
        <v>387326</v>
      </c>
      <c r="B243" s="19">
        <v>208588</v>
      </c>
      <c r="C243" s="18" t="s">
        <v>130</v>
      </c>
      <c r="D243" s="18" t="s">
        <v>190</v>
      </c>
      <c r="E243" s="20">
        <v>43907</v>
      </c>
      <c r="F243" s="18" t="s">
        <v>114</v>
      </c>
      <c r="G243" s="18" t="s">
        <v>1158</v>
      </c>
      <c r="H243" s="18" t="s">
        <v>1159</v>
      </c>
      <c r="I243" s="18" t="s">
        <v>188</v>
      </c>
      <c r="J243" s="18" t="s">
        <v>192</v>
      </c>
    </row>
    <row r="244" spans="1:10" x14ac:dyDescent="0.25">
      <c r="A244" s="22">
        <v>3297816</v>
      </c>
      <c r="B244" s="19">
        <v>130070</v>
      </c>
      <c r="C244" s="18" t="s">
        <v>130</v>
      </c>
      <c r="D244" s="18" t="s">
        <v>1160</v>
      </c>
      <c r="E244" s="20">
        <v>43978</v>
      </c>
      <c r="F244" s="18" t="s">
        <v>20</v>
      </c>
      <c r="G244" s="18" t="s">
        <v>1158</v>
      </c>
      <c r="H244" s="18" t="s">
        <v>1134</v>
      </c>
      <c r="I244" s="18" t="s">
        <v>1135</v>
      </c>
      <c r="J244" s="18" t="s">
        <v>1161</v>
      </c>
    </row>
    <row r="245" spans="1:10" x14ac:dyDescent="0.25">
      <c r="A245" s="22">
        <v>3294574</v>
      </c>
      <c r="B245" s="19">
        <v>57600</v>
      </c>
      <c r="C245" s="18" t="s">
        <v>112</v>
      </c>
      <c r="D245" s="18" t="s">
        <v>1162</v>
      </c>
      <c r="E245" s="20">
        <v>43931</v>
      </c>
      <c r="F245" s="18" t="s">
        <v>20</v>
      </c>
      <c r="G245" s="18" t="s">
        <v>1158</v>
      </c>
      <c r="H245" s="18" t="s">
        <v>1163</v>
      </c>
      <c r="I245" s="18" t="s">
        <v>180</v>
      </c>
      <c r="J245" s="18" t="s">
        <v>1164</v>
      </c>
    </row>
    <row r="246" spans="1:10" x14ac:dyDescent="0.25">
      <c r="A246" s="22">
        <v>388615</v>
      </c>
      <c r="B246" s="19">
        <v>32400</v>
      </c>
      <c r="C246" s="18" t="s">
        <v>112</v>
      </c>
      <c r="D246" s="18" t="s">
        <v>1165</v>
      </c>
      <c r="E246" s="20">
        <v>43928</v>
      </c>
      <c r="F246" s="18" t="s">
        <v>20</v>
      </c>
      <c r="G246" s="18" t="s">
        <v>1158</v>
      </c>
      <c r="H246" s="18" t="s">
        <v>1055</v>
      </c>
      <c r="I246" s="18" t="s">
        <v>180</v>
      </c>
      <c r="J246" s="18" t="s">
        <v>1164</v>
      </c>
    </row>
    <row r="247" spans="1:10" x14ac:dyDescent="0.25">
      <c r="A247" s="22">
        <v>3285062</v>
      </c>
      <c r="B247" s="19">
        <v>106681</v>
      </c>
      <c r="C247" s="18" t="s">
        <v>112</v>
      </c>
      <c r="D247" s="18" t="s">
        <v>1166</v>
      </c>
      <c r="E247" s="20">
        <v>43845</v>
      </c>
      <c r="F247" s="18" t="s">
        <v>20</v>
      </c>
      <c r="G247" s="18" t="s">
        <v>1158</v>
      </c>
      <c r="H247" s="18" t="s">
        <v>702</v>
      </c>
      <c r="I247" s="18" t="s">
        <v>1045</v>
      </c>
      <c r="J247" s="18" t="s">
        <v>1167</v>
      </c>
    </row>
    <row r="248" spans="1:10" x14ac:dyDescent="0.25">
      <c r="A248" s="22">
        <v>3287028</v>
      </c>
      <c r="B248" s="19">
        <v>58288</v>
      </c>
      <c r="C248" s="18" t="s">
        <v>112</v>
      </c>
      <c r="D248" s="18" t="s">
        <v>1168</v>
      </c>
      <c r="E248" s="20">
        <v>43860</v>
      </c>
      <c r="F248" s="18" t="s">
        <v>20</v>
      </c>
      <c r="G248" s="18" t="s">
        <v>1158</v>
      </c>
      <c r="H248" s="18" t="s">
        <v>1109</v>
      </c>
      <c r="I248" s="18" t="s">
        <v>1110</v>
      </c>
      <c r="J248" s="18" t="s">
        <v>1167</v>
      </c>
    </row>
    <row r="249" spans="1:10" x14ac:dyDescent="0.25">
      <c r="A249" s="22">
        <v>3298358</v>
      </c>
      <c r="B249" s="19">
        <v>1248900</v>
      </c>
      <c r="C249" s="18" t="s">
        <v>182</v>
      </c>
      <c r="D249" s="18" t="s">
        <v>167</v>
      </c>
      <c r="E249" s="20">
        <v>44127</v>
      </c>
      <c r="F249" s="18" t="s">
        <v>114</v>
      </c>
      <c r="G249" s="18" t="s">
        <v>1158</v>
      </c>
      <c r="H249" s="18" t="s">
        <v>1169</v>
      </c>
      <c r="I249" s="18" t="s">
        <v>168</v>
      </c>
      <c r="J249" s="18" t="s">
        <v>1170</v>
      </c>
    </row>
    <row r="250" spans="1:10" x14ac:dyDescent="0.25">
      <c r="A250" s="22">
        <v>3288791</v>
      </c>
      <c r="B250" s="19">
        <v>59276</v>
      </c>
      <c r="C250" s="18" t="s">
        <v>130</v>
      </c>
      <c r="D250" s="18" t="s">
        <v>1171</v>
      </c>
      <c r="E250" s="20">
        <v>43875</v>
      </c>
      <c r="F250" s="18" t="s">
        <v>20</v>
      </c>
      <c r="G250" s="18" t="s">
        <v>1172</v>
      </c>
      <c r="H250" s="18" t="s">
        <v>1173</v>
      </c>
      <c r="I250" s="18" t="s">
        <v>1174</v>
      </c>
      <c r="J250" s="18" t="s">
        <v>1175</v>
      </c>
    </row>
    <row r="251" spans="1:10" x14ac:dyDescent="0.25">
      <c r="A251" s="22">
        <v>3289106</v>
      </c>
      <c r="B251" s="19">
        <v>58402</v>
      </c>
      <c r="C251" s="18" t="s">
        <v>130</v>
      </c>
      <c r="D251" s="18" t="s">
        <v>1176</v>
      </c>
      <c r="E251" s="20">
        <v>43878</v>
      </c>
      <c r="F251" s="18" t="s">
        <v>20</v>
      </c>
      <c r="G251" s="18" t="s">
        <v>1172</v>
      </c>
      <c r="H251" s="18" t="s">
        <v>1177</v>
      </c>
      <c r="I251" s="18" t="s">
        <v>1123</v>
      </c>
      <c r="J251" s="18" t="s">
        <v>1175</v>
      </c>
    </row>
    <row r="252" spans="1:10" x14ac:dyDescent="0.25">
      <c r="A252" s="22">
        <v>387873</v>
      </c>
      <c r="B252" s="19">
        <v>74907</v>
      </c>
      <c r="C252" s="18" t="s">
        <v>112</v>
      </c>
      <c r="D252" s="18" t="s">
        <v>1178</v>
      </c>
      <c r="E252" s="20">
        <v>43914</v>
      </c>
      <c r="F252" s="18" t="s">
        <v>20</v>
      </c>
      <c r="G252" s="18" t="s">
        <v>1172</v>
      </c>
      <c r="H252" s="18" t="s">
        <v>1179</v>
      </c>
      <c r="I252" s="18" t="s">
        <v>1180</v>
      </c>
      <c r="J252" s="18" t="s">
        <v>1181</v>
      </c>
    </row>
    <row r="253" spans="1:10" x14ac:dyDescent="0.25">
      <c r="A253" s="18">
        <v>404590</v>
      </c>
      <c r="B253" s="19">
        <v>35100</v>
      </c>
      <c r="C253" s="18" t="s">
        <v>112</v>
      </c>
      <c r="D253" s="18" t="s">
        <v>1182</v>
      </c>
      <c r="E253" s="20">
        <v>44120</v>
      </c>
      <c r="F253" s="18" t="s">
        <v>20</v>
      </c>
      <c r="G253" s="18" t="s">
        <v>1172</v>
      </c>
      <c r="H253" s="18" t="s">
        <v>1183</v>
      </c>
      <c r="I253" s="18" t="s">
        <v>973</v>
      </c>
      <c r="J253" s="18" t="s">
        <v>1184</v>
      </c>
    </row>
    <row r="254" spans="1:10" x14ac:dyDescent="0.25">
      <c r="A254" s="22">
        <v>3281392</v>
      </c>
      <c r="B254" s="19">
        <v>56304</v>
      </c>
      <c r="C254" s="18" t="s">
        <v>130</v>
      </c>
      <c r="D254" s="18" t="s">
        <v>1186</v>
      </c>
      <c r="E254" s="20">
        <v>43805</v>
      </c>
      <c r="F254" s="18" t="s">
        <v>20</v>
      </c>
      <c r="G254" s="18" t="s">
        <v>1172</v>
      </c>
      <c r="H254" s="18" t="s">
        <v>697</v>
      </c>
      <c r="I254" s="18" t="s">
        <v>1123</v>
      </c>
      <c r="J254" s="18" t="s">
        <v>1187</v>
      </c>
    </row>
    <row r="255" spans="1:10" x14ac:dyDescent="0.25">
      <c r="A255" s="22">
        <v>3299778</v>
      </c>
      <c r="B255" s="19">
        <v>386183</v>
      </c>
      <c r="C255" s="18" t="s">
        <v>130</v>
      </c>
      <c r="D255" s="18" t="s">
        <v>1188</v>
      </c>
      <c r="E255" s="20">
        <v>44011</v>
      </c>
      <c r="F255" s="18" t="s">
        <v>20</v>
      </c>
      <c r="G255" s="18" t="s">
        <v>1172</v>
      </c>
      <c r="H255" s="18" t="s">
        <v>1177</v>
      </c>
      <c r="I255" s="18" t="s">
        <v>1123</v>
      </c>
      <c r="J255" s="18" t="s">
        <v>1189</v>
      </c>
    </row>
    <row r="256" spans="1:10" x14ac:dyDescent="0.25">
      <c r="A256" s="22">
        <v>3300327</v>
      </c>
      <c r="B256" s="19">
        <v>460486</v>
      </c>
      <c r="C256" s="18" t="s">
        <v>130</v>
      </c>
      <c r="D256" s="18" t="s">
        <v>1190</v>
      </c>
      <c r="E256" s="20">
        <v>44027</v>
      </c>
      <c r="F256" s="18" t="s">
        <v>20</v>
      </c>
      <c r="G256" s="18" t="s">
        <v>1172</v>
      </c>
      <c r="H256" s="18" t="s">
        <v>1177</v>
      </c>
      <c r="I256" s="18" t="s">
        <v>1123</v>
      </c>
      <c r="J256" s="18" t="s">
        <v>1191</v>
      </c>
    </row>
    <row r="257" spans="1:10" x14ac:dyDescent="0.25">
      <c r="A257" s="22">
        <v>3302667</v>
      </c>
      <c r="B257" s="19">
        <v>57600</v>
      </c>
      <c r="C257" s="18" t="s">
        <v>112</v>
      </c>
      <c r="D257" s="18" t="s">
        <v>1192</v>
      </c>
      <c r="E257" s="20">
        <v>44066</v>
      </c>
      <c r="F257" s="18" t="s">
        <v>20</v>
      </c>
      <c r="G257" s="18" t="s">
        <v>1172</v>
      </c>
      <c r="H257" s="18" t="s">
        <v>1193</v>
      </c>
      <c r="I257" s="18" t="s">
        <v>1194</v>
      </c>
      <c r="J257" s="18" t="s">
        <v>1195</v>
      </c>
    </row>
    <row r="258" spans="1:10" x14ac:dyDescent="0.25">
      <c r="A258" s="22">
        <v>325064</v>
      </c>
      <c r="B258" s="19">
        <v>11000</v>
      </c>
      <c r="C258" s="18" t="s">
        <v>112</v>
      </c>
      <c r="D258" s="18" t="s">
        <v>194</v>
      </c>
      <c r="E258" s="20">
        <v>44227</v>
      </c>
      <c r="F258" s="18" t="s">
        <v>114</v>
      </c>
      <c r="G258" s="18" t="s">
        <v>1172</v>
      </c>
      <c r="H258" s="18" t="s">
        <v>1196</v>
      </c>
      <c r="I258" s="18" t="s">
        <v>128</v>
      </c>
      <c r="J258" s="18" t="s">
        <v>1197</v>
      </c>
    </row>
    <row r="259" spans="1:10" x14ac:dyDescent="0.25">
      <c r="A259" s="26" t="s">
        <v>1822</v>
      </c>
      <c r="B259" s="24">
        <v>120067</v>
      </c>
      <c r="C259" s="23">
        <v>2905100202</v>
      </c>
      <c r="D259" s="23">
        <v>2000447551</v>
      </c>
      <c r="E259" s="25" t="s">
        <v>1823</v>
      </c>
      <c r="F259" s="23" t="s">
        <v>1824</v>
      </c>
      <c r="G259" s="23" t="s">
        <v>1825</v>
      </c>
      <c r="H259" s="23" t="s">
        <v>1826</v>
      </c>
      <c r="I259" s="23" t="s">
        <v>1827</v>
      </c>
      <c r="J259" s="23" t="s">
        <v>1827</v>
      </c>
    </row>
    <row r="260" spans="1:10" x14ac:dyDescent="0.25">
      <c r="A260" s="23" t="s">
        <v>1198</v>
      </c>
      <c r="B260" s="24">
        <v>1044091</v>
      </c>
      <c r="C260" s="23" t="s">
        <v>112</v>
      </c>
      <c r="D260" s="23" t="s">
        <v>1199</v>
      </c>
      <c r="E260" s="25">
        <v>44260</v>
      </c>
      <c r="F260" s="23" t="s">
        <v>288</v>
      </c>
      <c r="G260" s="23" t="s">
        <v>1172</v>
      </c>
      <c r="H260" s="23" t="s">
        <v>1200</v>
      </c>
      <c r="I260" s="23" t="s">
        <v>380</v>
      </c>
      <c r="J260" s="23" t="s">
        <v>1201</v>
      </c>
    </row>
    <row r="261" spans="1:10" x14ac:dyDescent="0.25">
      <c r="A261" s="23" t="s">
        <v>1185</v>
      </c>
      <c r="B261" s="24">
        <v>35100</v>
      </c>
      <c r="C261" s="23" t="s">
        <v>112</v>
      </c>
      <c r="D261" s="23" t="s">
        <v>1202</v>
      </c>
      <c r="E261" s="25">
        <v>44260</v>
      </c>
      <c r="F261" s="23" t="s">
        <v>288</v>
      </c>
      <c r="G261" s="23" t="s">
        <v>1172</v>
      </c>
      <c r="H261" s="23" t="s">
        <v>1200</v>
      </c>
      <c r="I261" s="23" t="s">
        <v>367</v>
      </c>
      <c r="J261" s="23" t="s">
        <v>1153</v>
      </c>
    </row>
    <row r="262" spans="1:10" x14ac:dyDescent="0.25">
      <c r="A262" s="23" t="s">
        <v>821</v>
      </c>
      <c r="B262" s="24">
        <v>2365792</v>
      </c>
      <c r="C262" s="23" t="s">
        <v>112</v>
      </c>
      <c r="D262" s="23" t="s">
        <v>822</v>
      </c>
      <c r="E262" s="25">
        <v>44111</v>
      </c>
      <c r="F262" s="23" t="s">
        <v>288</v>
      </c>
      <c r="G262" s="23" t="s">
        <v>806</v>
      </c>
      <c r="H262" s="23" t="s">
        <v>770</v>
      </c>
      <c r="I262" s="23" t="s">
        <v>314</v>
      </c>
      <c r="J262" s="23" t="s">
        <v>322</v>
      </c>
    </row>
    <row r="263" spans="1:10" x14ac:dyDescent="0.25">
      <c r="A263" s="22">
        <v>3281035</v>
      </c>
      <c r="B263" s="19">
        <v>33100</v>
      </c>
      <c r="C263" s="18" t="s">
        <v>182</v>
      </c>
      <c r="D263" s="18" t="s">
        <v>825</v>
      </c>
      <c r="E263" s="20">
        <v>43803</v>
      </c>
      <c r="F263" s="18" t="s">
        <v>20</v>
      </c>
      <c r="G263" s="18" t="s">
        <v>823</v>
      </c>
      <c r="H263" s="18" t="s">
        <v>826</v>
      </c>
      <c r="I263" s="18" t="s">
        <v>162</v>
      </c>
      <c r="J263" s="18" t="s">
        <v>163</v>
      </c>
    </row>
    <row r="264" spans="1:10" x14ac:dyDescent="0.25">
      <c r="A264" s="22">
        <v>3281318</v>
      </c>
      <c r="B264" s="19">
        <v>24200</v>
      </c>
      <c r="C264" s="18" t="s">
        <v>182</v>
      </c>
      <c r="D264" s="18" t="s">
        <v>827</v>
      </c>
      <c r="E264" s="20">
        <v>43805</v>
      </c>
      <c r="F264" s="18" t="s">
        <v>20</v>
      </c>
      <c r="G264" s="18" t="s">
        <v>823</v>
      </c>
      <c r="H264" s="18" t="s">
        <v>826</v>
      </c>
      <c r="I264" s="18" t="s">
        <v>162</v>
      </c>
      <c r="J264" s="18" t="s">
        <v>163</v>
      </c>
    </row>
    <row r="265" spans="1:10" x14ac:dyDescent="0.25">
      <c r="A265" s="22">
        <v>3281890</v>
      </c>
      <c r="B265" s="19">
        <v>33100</v>
      </c>
      <c r="C265" s="18" t="s">
        <v>182</v>
      </c>
      <c r="D265" s="18" t="s">
        <v>828</v>
      </c>
      <c r="E265" s="20">
        <v>43810</v>
      </c>
      <c r="F265" s="18" t="s">
        <v>20</v>
      </c>
      <c r="G265" s="18" t="s">
        <v>823</v>
      </c>
      <c r="H265" s="18" t="s">
        <v>826</v>
      </c>
      <c r="I265" s="18" t="s">
        <v>162</v>
      </c>
      <c r="J265" s="18" t="s">
        <v>163</v>
      </c>
    </row>
    <row r="266" spans="1:10" x14ac:dyDescent="0.25">
      <c r="A266" s="22">
        <v>3282452</v>
      </c>
      <c r="B266" s="19">
        <v>130900</v>
      </c>
      <c r="C266" s="18" t="s">
        <v>182</v>
      </c>
      <c r="D266" s="18" t="s">
        <v>829</v>
      </c>
      <c r="E266" s="20">
        <v>43816</v>
      </c>
      <c r="F266" s="18" t="s">
        <v>20</v>
      </c>
      <c r="G266" s="18" t="s">
        <v>823</v>
      </c>
      <c r="H266" s="18" t="s">
        <v>826</v>
      </c>
      <c r="I266" s="18" t="s">
        <v>162</v>
      </c>
      <c r="J266" s="18" t="s">
        <v>163</v>
      </c>
    </row>
    <row r="267" spans="1:10" x14ac:dyDescent="0.25">
      <c r="A267" s="22">
        <v>3282981</v>
      </c>
      <c r="B267" s="19">
        <v>358600</v>
      </c>
      <c r="C267" s="18" t="s">
        <v>182</v>
      </c>
      <c r="D267" s="18" t="s">
        <v>830</v>
      </c>
      <c r="E267" s="20">
        <v>43822</v>
      </c>
      <c r="F267" s="18" t="s">
        <v>20</v>
      </c>
      <c r="G267" s="18" t="s">
        <v>823</v>
      </c>
      <c r="H267" s="18" t="s">
        <v>826</v>
      </c>
      <c r="I267" s="18" t="s">
        <v>162</v>
      </c>
      <c r="J267" s="18" t="s">
        <v>163</v>
      </c>
    </row>
    <row r="268" spans="1:10" x14ac:dyDescent="0.25">
      <c r="A268" s="22">
        <v>3283684</v>
      </c>
      <c r="B268" s="19">
        <v>137227</v>
      </c>
      <c r="C268" s="18" t="s">
        <v>112</v>
      </c>
      <c r="D268" s="18" t="s">
        <v>831</v>
      </c>
      <c r="E268" s="20">
        <v>43828</v>
      </c>
      <c r="F268" s="18" t="s">
        <v>20</v>
      </c>
      <c r="G268" s="18" t="s">
        <v>823</v>
      </c>
      <c r="H268" s="18" t="s">
        <v>832</v>
      </c>
      <c r="I268" s="18" t="s">
        <v>833</v>
      </c>
      <c r="J268" s="18" t="s">
        <v>834</v>
      </c>
    </row>
    <row r="269" spans="1:10" x14ac:dyDescent="0.25">
      <c r="A269" s="22">
        <v>3299854</v>
      </c>
      <c r="B269" s="19">
        <v>58288</v>
      </c>
      <c r="C269" s="18" t="s">
        <v>130</v>
      </c>
      <c r="D269" s="18" t="s">
        <v>835</v>
      </c>
      <c r="E269" s="20">
        <v>44013</v>
      </c>
      <c r="F269" s="18" t="s">
        <v>20</v>
      </c>
      <c r="G269" s="18" t="s">
        <v>823</v>
      </c>
      <c r="H269" s="18" t="s">
        <v>836</v>
      </c>
      <c r="I269" s="18" t="s">
        <v>27</v>
      </c>
      <c r="J269" s="18" t="s">
        <v>837</v>
      </c>
    </row>
    <row r="270" spans="1:10" x14ac:dyDescent="0.25">
      <c r="A270" s="22">
        <v>3300352</v>
      </c>
      <c r="B270" s="19">
        <v>122104</v>
      </c>
      <c r="C270" s="18" t="s">
        <v>130</v>
      </c>
      <c r="D270" s="18" t="s">
        <v>838</v>
      </c>
      <c r="E270" s="20">
        <v>44028</v>
      </c>
      <c r="F270" s="18" t="s">
        <v>20</v>
      </c>
      <c r="G270" s="18" t="s">
        <v>823</v>
      </c>
      <c r="H270" s="18" t="s">
        <v>836</v>
      </c>
      <c r="I270" s="18" t="s">
        <v>27</v>
      </c>
      <c r="J270" s="18" t="s">
        <v>837</v>
      </c>
    </row>
    <row r="271" spans="1:10" x14ac:dyDescent="0.25">
      <c r="A271" s="22">
        <v>3300428</v>
      </c>
      <c r="B271" s="19">
        <v>123451</v>
      </c>
      <c r="C271" s="18" t="s">
        <v>130</v>
      </c>
      <c r="D271" s="18" t="s">
        <v>839</v>
      </c>
      <c r="E271" s="20">
        <v>44029</v>
      </c>
      <c r="F271" s="18" t="s">
        <v>20</v>
      </c>
      <c r="G271" s="18" t="s">
        <v>823</v>
      </c>
      <c r="H271" s="18" t="s">
        <v>836</v>
      </c>
      <c r="I271" s="18" t="s">
        <v>27</v>
      </c>
      <c r="J271" s="18" t="s">
        <v>837</v>
      </c>
    </row>
    <row r="272" spans="1:10" x14ac:dyDescent="0.25">
      <c r="A272" s="22">
        <v>3300895</v>
      </c>
      <c r="B272" s="19">
        <v>402270</v>
      </c>
      <c r="C272" s="18" t="s">
        <v>112</v>
      </c>
      <c r="D272" s="18" t="s">
        <v>840</v>
      </c>
      <c r="E272" s="20">
        <v>44037</v>
      </c>
      <c r="F272" s="18" t="s">
        <v>20</v>
      </c>
      <c r="G272" s="18" t="s">
        <v>823</v>
      </c>
      <c r="H272" s="18" t="s">
        <v>841</v>
      </c>
      <c r="I272" s="18" t="s">
        <v>27</v>
      </c>
      <c r="J272" s="18" t="s">
        <v>837</v>
      </c>
    </row>
    <row r="273" spans="1:10" x14ac:dyDescent="0.25">
      <c r="A273" s="22">
        <v>3287976</v>
      </c>
      <c r="B273" s="19">
        <v>219100</v>
      </c>
      <c r="C273" s="18" t="s">
        <v>182</v>
      </c>
      <c r="D273" s="18" t="s">
        <v>1035</v>
      </c>
      <c r="E273" s="20">
        <v>43868</v>
      </c>
      <c r="F273" s="18" t="s">
        <v>20</v>
      </c>
      <c r="G273" s="18" t="s">
        <v>1036</v>
      </c>
      <c r="H273" s="18" t="s">
        <v>826</v>
      </c>
      <c r="I273" s="18" t="s">
        <v>162</v>
      </c>
      <c r="J273" s="18" t="s">
        <v>1037</v>
      </c>
    </row>
    <row r="274" spans="1:10" x14ac:dyDescent="0.25">
      <c r="A274" s="22">
        <v>3286164</v>
      </c>
      <c r="B274" s="19">
        <v>18000</v>
      </c>
      <c r="C274" s="18" t="s">
        <v>182</v>
      </c>
      <c r="D274" s="18" t="s">
        <v>1038</v>
      </c>
      <c r="E274" s="20">
        <v>43853</v>
      </c>
      <c r="F274" s="18" t="s">
        <v>20</v>
      </c>
      <c r="G274" s="18" t="s">
        <v>1036</v>
      </c>
      <c r="H274" s="18" t="s">
        <v>826</v>
      </c>
      <c r="I274" s="18" t="s">
        <v>162</v>
      </c>
      <c r="J274" s="18" t="s">
        <v>1039</v>
      </c>
    </row>
    <row r="275" spans="1:10" x14ac:dyDescent="0.25">
      <c r="A275" s="23" t="s">
        <v>842</v>
      </c>
      <c r="B275" s="24">
        <v>1660340</v>
      </c>
      <c r="C275" s="23" t="s">
        <v>112</v>
      </c>
      <c r="D275" s="23" t="s">
        <v>843</v>
      </c>
      <c r="E275" s="25">
        <v>44111</v>
      </c>
      <c r="F275" s="23" t="s">
        <v>288</v>
      </c>
      <c r="G275" s="23" t="s">
        <v>823</v>
      </c>
      <c r="H275" s="23" t="s">
        <v>770</v>
      </c>
      <c r="I275" s="23" t="s">
        <v>824</v>
      </c>
      <c r="J275" s="23" t="s">
        <v>844</v>
      </c>
    </row>
    <row r="276" spans="1:10" x14ac:dyDescent="0.25">
      <c r="A276" s="22">
        <v>374333</v>
      </c>
      <c r="B276" s="19">
        <v>226443</v>
      </c>
      <c r="C276" s="18" t="s">
        <v>112</v>
      </c>
      <c r="D276" s="18" t="s">
        <v>172</v>
      </c>
      <c r="E276" s="20">
        <v>43811</v>
      </c>
      <c r="F276" s="18" t="s">
        <v>20</v>
      </c>
      <c r="G276" s="18" t="s">
        <v>845</v>
      </c>
      <c r="H276" s="18" t="s">
        <v>848</v>
      </c>
      <c r="I276" s="18" t="s">
        <v>171</v>
      </c>
      <c r="J276" s="18" t="s">
        <v>173</v>
      </c>
    </row>
    <row r="277" spans="1:10" x14ac:dyDescent="0.25">
      <c r="A277" s="22">
        <v>375902</v>
      </c>
      <c r="B277" s="19">
        <v>41700</v>
      </c>
      <c r="C277" s="18" t="s">
        <v>130</v>
      </c>
      <c r="D277" s="18" t="s">
        <v>849</v>
      </c>
      <c r="E277" s="20">
        <v>43825</v>
      </c>
      <c r="F277" s="18" t="s">
        <v>20</v>
      </c>
      <c r="G277" s="18" t="s">
        <v>845</v>
      </c>
      <c r="H277" s="18" t="s">
        <v>850</v>
      </c>
      <c r="I277" s="18" t="s">
        <v>846</v>
      </c>
      <c r="J277" s="18" t="s">
        <v>777</v>
      </c>
    </row>
    <row r="278" spans="1:10" x14ac:dyDescent="0.25">
      <c r="A278" s="23" t="s">
        <v>851</v>
      </c>
      <c r="B278" s="24">
        <v>268143</v>
      </c>
      <c r="C278" s="23" t="s">
        <v>112</v>
      </c>
      <c r="D278" s="23" t="s">
        <v>852</v>
      </c>
      <c r="E278" s="25">
        <v>44111</v>
      </c>
      <c r="F278" s="23" t="s">
        <v>288</v>
      </c>
      <c r="G278" s="23" t="s">
        <v>845</v>
      </c>
      <c r="H278" s="23" t="s">
        <v>770</v>
      </c>
      <c r="I278" s="23" t="s">
        <v>847</v>
      </c>
      <c r="J278" s="23" t="s">
        <v>853</v>
      </c>
    </row>
    <row r="279" spans="1:10" x14ac:dyDescent="0.25">
      <c r="A279" s="22">
        <v>3229530</v>
      </c>
      <c r="B279" s="19">
        <v>35400</v>
      </c>
      <c r="C279" s="18" t="s">
        <v>112</v>
      </c>
      <c r="D279" s="18" t="s">
        <v>136</v>
      </c>
      <c r="E279" s="20">
        <v>43294</v>
      </c>
      <c r="F279" s="18" t="s">
        <v>114</v>
      </c>
      <c r="G279" s="18" t="s">
        <v>854</v>
      </c>
      <c r="H279" s="18" t="s">
        <v>855</v>
      </c>
      <c r="I279" s="18" t="s">
        <v>133</v>
      </c>
      <c r="J279" s="18" t="s">
        <v>137</v>
      </c>
    </row>
    <row r="280" spans="1:10" x14ac:dyDescent="0.25">
      <c r="A280" s="22">
        <v>3281562</v>
      </c>
      <c r="B280" s="19">
        <v>216439</v>
      </c>
      <c r="C280" s="18" t="s">
        <v>112</v>
      </c>
      <c r="D280" s="18" t="s">
        <v>175</v>
      </c>
      <c r="E280" s="20">
        <v>43807</v>
      </c>
      <c r="F280" s="18" t="s">
        <v>20</v>
      </c>
      <c r="G280" s="18" t="s">
        <v>854</v>
      </c>
      <c r="H280" s="18" t="s">
        <v>856</v>
      </c>
      <c r="I280" s="18" t="s">
        <v>39</v>
      </c>
      <c r="J280" s="18" t="s">
        <v>166</v>
      </c>
    </row>
    <row r="281" spans="1:10" x14ac:dyDescent="0.25">
      <c r="A281" s="22">
        <v>3283380</v>
      </c>
      <c r="B281" s="19">
        <v>1317526</v>
      </c>
      <c r="C281" s="18" t="s">
        <v>112</v>
      </c>
      <c r="D281" s="18" t="s">
        <v>857</v>
      </c>
      <c r="E281" s="20">
        <v>43826</v>
      </c>
      <c r="F281" s="18" t="s">
        <v>20</v>
      </c>
      <c r="G281" s="18" t="s">
        <v>854</v>
      </c>
      <c r="H281" s="18" t="s">
        <v>858</v>
      </c>
      <c r="I281" s="18" t="s">
        <v>859</v>
      </c>
      <c r="J281" s="18" t="s">
        <v>860</v>
      </c>
    </row>
    <row r="282" spans="1:10" x14ac:dyDescent="0.25">
      <c r="A282" s="22">
        <v>375902</v>
      </c>
      <c r="B282" s="19">
        <v>45502</v>
      </c>
      <c r="C282" s="18" t="s">
        <v>130</v>
      </c>
      <c r="D282" s="18" t="s">
        <v>845</v>
      </c>
      <c r="E282" s="20">
        <v>44134</v>
      </c>
      <c r="F282" s="18" t="s">
        <v>271</v>
      </c>
      <c r="G282" s="18" t="s">
        <v>854</v>
      </c>
      <c r="H282" s="18" t="s">
        <v>861</v>
      </c>
      <c r="I282" s="18" t="s">
        <v>846</v>
      </c>
      <c r="J282" s="18" t="s">
        <v>777</v>
      </c>
    </row>
    <row r="283" spans="1:10" x14ac:dyDescent="0.25">
      <c r="A283" s="22">
        <v>2162257</v>
      </c>
      <c r="B283" s="19">
        <v>833337</v>
      </c>
      <c r="C283" s="18" t="s">
        <v>182</v>
      </c>
      <c r="D283" s="18" t="s">
        <v>862</v>
      </c>
      <c r="E283" s="20">
        <v>44009</v>
      </c>
      <c r="F283" s="18" t="s">
        <v>20</v>
      </c>
      <c r="G283" s="18" t="s">
        <v>854</v>
      </c>
      <c r="H283" s="18" t="s">
        <v>810</v>
      </c>
      <c r="I283" s="18" t="s">
        <v>808</v>
      </c>
      <c r="J283" s="18" t="s">
        <v>863</v>
      </c>
    </row>
    <row r="284" spans="1:10" x14ac:dyDescent="0.25">
      <c r="A284" s="23" t="s">
        <v>864</v>
      </c>
      <c r="B284" s="24">
        <v>2448204</v>
      </c>
      <c r="C284" s="23" t="s">
        <v>112</v>
      </c>
      <c r="D284" s="23" t="s">
        <v>865</v>
      </c>
      <c r="E284" s="25">
        <v>44111</v>
      </c>
      <c r="F284" s="23" t="s">
        <v>288</v>
      </c>
      <c r="G284" s="23" t="s">
        <v>854</v>
      </c>
      <c r="H284" s="23" t="s">
        <v>770</v>
      </c>
      <c r="I284" s="23" t="s">
        <v>333</v>
      </c>
      <c r="J284" s="23" t="s">
        <v>336</v>
      </c>
    </row>
    <row r="285" spans="1:10" x14ac:dyDescent="0.25">
      <c r="A285" s="22">
        <v>3293798</v>
      </c>
      <c r="B285" s="19">
        <v>146352</v>
      </c>
      <c r="C285" s="18" t="s">
        <v>112</v>
      </c>
      <c r="D285" s="18" t="s">
        <v>870</v>
      </c>
      <c r="E285" s="20">
        <v>43917</v>
      </c>
      <c r="F285" s="18" t="s">
        <v>20</v>
      </c>
      <c r="G285" s="18" t="s">
        <v>871</v>
      </c>
      <c r="H285" s="18" t="s">
        <v>872</v>
      </c>
      <c r="I285" s="18" t="s">
        <v>873</v>
      </c>
      <c r="J285" s="18" t="s">
        <v>874</v>
      </c>
    </row>
    <row r="286" spans="1:10" x14ac:dyDescent="0.25">
      <c r="A286" s="22">
        <v>384946</v>
      </c>
      <c r="B286" s="19">
        <v>7549</v>
      </c>
      <c r="C286" s="18" t="s">
        <v>112</v>
      </c>
      <c r="D286" s="18" t="s">
        <v>253</v>
      </c>
      <c r="E286" s="20">
        <v>43890</v>
      </c>
      <c r="F286" s="18" t="s">
        <v>20</v>
      </c>
      <c r="G286" s="18" t="s">
        <v>871</v>
      </c>
      <c r="H286" s="18" t="s">
        <v>875</v>
      </c>
      <c r="I286" s="18" t="s">
        <v>255</v>
      </c>
      <c r="J286" s="18" t="s">
        <v>258</v>
      </c>
    </row>
    <row r="287" spans="1:10" x14ac:dyDescent="0.25">
      <c r="A287" s="23" t="s">
        <v>876</v>
      </c>
      <c r="B287" s="24">
        <v>153901</v>
      </c>
      <c r="C287" s="23" t="s">
        <v>112</v>
      </c>
      <c r="D287" s="23" t="s">
        <v>877</v>
      </c>
      <c r="E287" s="25">
        <v>44144</v>
      </c>
      <c r="F287" s="23" t="s">
        <v>288</v>
      </c>
      <c r="G287" s="23" t="s">
        <v>871</v>
      </c>
      <c r="H287" s="23" t="s">
        <v>878</v>
      </c>
      <c r="I287" s="23" t="s">
        <v>356</v>
      </c>
      <c r="J287" s="23" t="s">
        <v>362</v>
      </c>
    </row>
    <row r="288" spans="1:10" x14ac:dyDescent="0.25">
      <c r="A288" s="22">
        <v>384946</v>
      </c>
      <c r="B288" s="19">
        <v>29676</v>
      </c>
      <c r="C288" s="18" t="s">
        <v>112</v>
      </c>
      <c r="D288" s="18" t="s">
        <v>259</v>
      </c>
      <c r="E288" s="20">
        <v>43890</v>
      </c>
      <c r="F288" s="18" t="s">
        <v>20</v>
      </c>
      <c r="G288" s="18" t="s">
        <v>879</v>
      </c>
      <c r="H288" s="18" t="s">
        <v>875</v>
      </c>
      <c r="I288" s="18" t="s">
        <v>255</v>
      </c>
      <c r="J288" s="18" t="s">
        <v>258</v>
      </c>
    </row>
    <row r="289" spans="1:10" x14ac:dyDescent="0.25">
      <c r="A289" s="23" t="s">
        <v>880</v>
      </c>
      <c r="B289" s="24">
        <v>29676</v>
      </c>
      <c r="C289" s="23" t="s">
        <v>112</v>
      </c>
      <c r="D289" s="23" t="s">
        <v>881</v>
      </c>
      <c r="E289" s="25">
        <v>44144</v>
      </c>
      <c r="F289" s="23" t="s">
        <v>288</v>
      </c>
      <c r="G289" s="23" t="s">
        <v>879</v>
      </c>
      <c r="H289" s="23" t="s">
        <v>878</v>
      </c>
      <c r="I289" s="23" t="s">
        <v>356</v>
      </c>
      <c r="J289" s="23" t="s">
        <v>362</v>
      </c>
    </row>
    <row r="290" spans="1:10" x14ac:dyDescent="0.25">
      <c r="A290" s="22">
        <v>3292097</v>
      </c>
      <c r="B290" s="19">
        <v>57600</v>
      </c>
      <c r="C290" s="18" t="s">
        <v>112</v>
      </c>
      <c r="D290" s="18" t="s">
        <v>882</v>
      </c>
      <c r="E290" s="20">
        <v>43901</v>
      </c>
      <c r="F290" s="18" t="s">
        <v>20</v>
      </c>
      <c r="G290" s="18" t="s">
        <v>883</v>
      </c>
      <c r="H290" s="18" t="s">
        <v>841</v>
      </c>
      <c r="I290" s="18" t="s">
        <v>27</v>
      </c>
      <c r="J290" s="18" t="s">
        <v>884</v>
      </c>
    </row>
    <row r="291" spans="1:10" x14ac:dyDescent="0.25">
      <c r="A291" s="22">
        <v>3294580</v>
      </c>
      <c r="B291" s="19">
        <v>59286</v>
      </c>
      <c r="C291" s="18" t="s">
        <v>130</v>
      </c>
      <c r="D291" s="18" t="s">
        <v>885</v>
      </c>
      <c r="E291" s="20">
        <v>43931</v>
      </c>
      <c r="F291" s="18" t="s">
        <v>20</v>
      </c>
      <c r="G291" s="18" t="s">
        <v>883</v>
      </c>
      <c r="H291" s="18" t="s">
        <v>886</v>
      </c>
      <c r="I291" s="18" t="s">
        <v>27</v>
      </c>
      <c r="J291" s="18" t="s">
        <v>887</v>
      </c>
    </row>
    <row r="292" spans="1:10" x14ac:dyDescent="0.25">
      <c r="A292" s="22">
        <v>3294580</v>
      </c>
      <c r="B292" s="19">
        <v>59286</v>
      </c>
      <c r="C292" s="18" t="s">
        <v>130</v>
      </c>
      <c r="D292" s="18" t="s">
        <v>883</v>
      </c>
      <c r="E292" s="20">
        <v>44158</v>
      </c>
      <c r="F292" s="18" t="s">
        <v>271</v>
      </c>
      <c r="G292" s="18" t="s">
        <v>883</v>
      </c>
      <c r="H292" s="18" t="s">
        <v>888</v>
      </c>
      <c r="I292" s="18" t="s">
        <v>27</v>
      </c>
      <c r="J292" s="18" t="s">
        <v>258</v>
      </c>
    </row>
    <row r="293" spans="1:10" x14ac:dyDescent="0.25">
      <c r="A293" s="22">
        <v>3294580</v>
      </c>
      <c r="B293" s="19">
        <v>32125</v>
      </c>
      <c r="C293" s="18" t="s">
        <v>112</v>
      </c>
      <c r="D293" s="18" t="s">
        <v>883</v>
      </c>
      <c r="E293" s="20">
        <v>44158</v>
      </c>
      <c r="F293" s="18" t="s">
        <v>271</v>
      </c>
      <c r="G293" s="18" t="s">
        <v>883</v>
      </c>
      <c r="H293" s="18" t="s">
        <v>888</v>
      </c>
      <c r="I293" s="18" t="s">
        <v>847</v>
      </c>
      <c r="J293" s="18" t="s">
        <v>258</v>
      </c>
    </row>
    <row r="294" spans="1:10" x14ac:dyDescent="0.25">
      <c r="A294" s="23" t="s">
        <v>889</v>
      </c>
      <c r="B294" s="24">
        <v>30584</v>
      </c>
      <c r="C294" s="23" t="s">
        <v>112</v>
      </c>
      <c r="D294" s="23" t="s">
        <v>890</v>
      </c>
      <c r="E294" s="25">
        <v>44144</v>
      </c>
      <c r="F294" s="23" t="s">
        <v>288</v>
      </c>
      <c r="G294" s="23" t="s">
        <v>883</v>
      </c>
      <c r="H294" s="23" t="s">
        <v>878</v>
      </c>
      <c r="I294" s="23" t="s">
        <v>847</v>
      </c>
      <c r="J294" s="23" t="s">
        <v>853</v>
      </c>
    </row>
    <row r="295" spans="1:10" x14ac:dyDescent="0.25">
      <c r="A295" s="23" t="s">
        <v>891</v>
      </c>
      <c r="B295" s="24">
        <v>59141</v>
      </c>
      <c r="C295" s="23" t="s">
        <v>112</v>
      </c>
      <c r="D295" s="23" t="s">
        <v>892</v>
      </c>
      <c r="E295" s="25">
        <v>44144</v>
      </c>
      <c r="F295" s="23" t="s">
        <v>288</v>
      </c>
      <c r="G295" s="23" t="s">
        <v>883</v>
      </c>
      <c r="H295" s="23" t="s">
        <v>878</v>
      </c>
      <c r="I295" s="23" t="s">
        <v>847</v>
      </c>
      <c r="J295" s="23" t="s">
        <v>853</v>
      </c>
    </row>
    <row r="296" spans="1:10" x14ac:dyDescent="0.25">
      <c r="A296" s="22">
        <v>2155530</v>
      </c>
      <c r="B296" s="19">
        <v>59141</v>
      </c>
      <c r="C296" s="18" t="s">
        <v>130</v>
      </c>
      <c r="D296" s="18" t="s">
        <v>893</v>
      </c>
      <c r="E296" s="20">
        <v>43866</v>
      </c>
      <c r="F296" s="18" t="s">
        <v>20</v>
      </c>
      <c r="G296" s="18" t="s">
        <v>894</v>
      </c>
      <c r="H296" s="18" t="s">
        <v>895</v>
      </c>
      <c r="I296" s="18" t="s">
        <v>896</v>
      </c>
      <c r="J296" s="18" t="s">
        <v>897</v>
      </c>
    </row>
    <row r="297" spans="1:10" x14ac:dyDescent="0.25">
      <c r="A297" s="22">
        <v>3287539</v>
      </c>
      <c r="B297" s="19">
        <v>67434</v>
      </c>
      <c r="C297" s="18" t="s">
        <v>112</v>
      </c>
      <c r="D297" s="18" t="s">
        <v>898</v>
      </c>
      <c r="E297" s="20">
        <v>43865</v>
      </c>
      <c r="F297" s="18" t="s">
        <v>20</v>
      </c>
      <c r="G297" s="18" t="s">
        <v>894</v>
      </c>
      <c r="H297" s="18" t="s">
        <v>899</v>
      </c>
      <c r="I297" s="18" t="s">
        <v>39</v>
      </c>
      <c r="J297" s="18" t="s">
        <v>897</v>
      </c>
    </row>
    <row r="298" spans="1:10" x14ac:dyDescent="0.25">
      <c r="A298" s="22">
        <v>3281562</v>
      </c>
      <c r="B298" s="19">
        <v>34088</v>
      </c>
      <c r="C298" s="18" t="s">
        <v>112</v>
      </c>
      <c r="D298" s="18" t="s">
        <v>175</v>
      </c>
      <c r="E298" s="20">
        <v>43807</v>
      </c>
      <c r="F298" s="18" t="s">
        <v>20</v>
      </c>
      <c r="G298" s="18" t="s">
        <v>894</v>
      </c>
      <c r="H298" s="18" t="s">
        <v>900</v>
      </c>
      <c r="I298" s="18" t="s">
        <v>39</v>
      </c>
      <c r="J298" s="18" t="s">
        <v>166</v>
      </c>
    </row>
    <row r="299" spans="1:10" x14ac:dyDescent="0.25">
      <c r="A299" s="23" t="s">
        <v>901</v>
      </c>
      <c r="B299" s="24">
        <v>160663</v>
      </c>
      <c r="C299" s="23" t="s">
        <v>112</v>
      </c>
      <c r="D299" s="23" t="s">
        <v>902</v>
      </c>
      <c r="E299" s="25">
        <v>44144</v>
      </c>
      <c r="F299" s="23" t="s">
        <v>288</v>
      </c>
      <c r="G299" s="23" t="s">
        <v>894</v>
      </c>
      <c r="H299" s="23" t="s">
        <v>878</v>
      </c>
      <c r="I299" s="23" t="s">
        <v>272</v>
      </c>
      <c r="J299" s="23" t="s">
        <v>290</v>
      </c>
    </row>
    <row r="300" spans="1:10" x14ac:dyDescent="0.25">
      <c r="A300" s="22">
        <v>3288822</v>
      </c>
      <c r="B300" s="19">
        <v>35900</v>
      </c>
      <c r="C300" s="18" t="s">
        <v>112</v>
      </c>
      <c r="D300" s="18" t="s">
        <v>903</v>
      </c>
      <c r="E300" s="20">
        <v>43876</v>
      </c>
      <c r="F300" s="18" t="s">
        <v>20</v>
      </c>
      <c r="G300" s="18" t="s">
        <v>904</v>
      </c>
      <c r="H300" s="18" t="s">
        <v>905</v>
      </c>
      <c r="I300" s="18" t="s">
        <v>906</v>
      </c>
      <c r="J300" s="18" t="s">
        <v>907</v>
      </c>
    </row>
    <row r="301" spans="1:10" x14ac:dyDescent="0.25">
      <c r="A301" s="22">
        <v>3288951</v>
      </c>
      <c r="B301" s="19">
        <v>62312</v>
      </c>
      <c r="C301" s="18" t="s">
        <v>112</v>
      </c>
      <c r="D301" s="18" t="s">
        <v>908</v>
      </c>
      <c r="E301" s="20">
        <v>43877</v>
      </c>
      <c r="F301" s="18" t="s">
        <v>20</v>
      </c>
      <c r="G301" s="18" t="s">
        <v>904</v>
      </c>
      <c r="H301" s="18" t="s">
        <v>909</v>
      </c>
      <c r="I301" s="18" t="s">
        <v>27</v>
      </c>
      <c r="J301" s="18" t="s">
        <v>907</v>
      </c>
    </row>
    <row r="302" spans="1:10" x14ac:dyDescent="0.25">
      <c r="A302" s="22">
        <v>3291479</v>
      </c>
      <c r="B302" s="19">
        <v>21300</v>
      </c>
      <c r="C302" s="18" t="s">
        <v>112</v>
      </c>
      <c r="D302" s="18" t="s">
        <v>910</v>
      </c>
      <c r="E302" s="20">
        <v>43896</v>
      </c>
      <c r="F302" s="18" t="s">
        <v>20</v>
      </c>
      <c r="G302" s="18" t="s">
        <v>904</v>
      </c>
      <c r="H302" s="18" t="s">
        <v>911</v>
      </c>
      <c r="I302" s="18" t="s">
        <v>27</v>
      </c>
      <c r="J302" s="18" t="s">
        <v>884</v>
      </c>
    </row>
    <row r="303" spans="1:10" x14ac:dyDescent="0.25">
      <c r="A303" s="22">
        <v>3291732</v>
      </c>
      <c r="B303" s="19">
        <v>127140</v>
      </c>
      <c r="C303" s="18" t="s">
        <v>112</v>
      </c>
      <c r="D303" s="18" t="s">
        <v>912</v>
      </c>
      <c r="E303" s="20">
        <v>43898</v>
      </c>
      <c r="F303" s="18" t="s">
        <v>20</v>
      </c>
      <c r="G303" s="18" t="s">
        <v>904</v>
      </c>
      <c r="H303" s="18" t="s">
        <v>909</v>
      </c>
      <c r="I303" s="18" t="s">
        <v>27</v>
      </c>
      <c r="J303" s="18" t="s">
        <v>884</v>
      </c>
    </row>
    <row r="304" spans="1:10" x14ac:dyDescent="0.25">
      <c r="A304" s="22">
        <v>3297621</v>
      </c>
      <c r="B304" s="19">
        <v>17800</v>
      </c>
      <c r="C304" s="18" t="s">
        <v>112</v>
      </c>
      <c r="D304" s="18" t="s">
        <v>913</v>
      </c>
      <c r="E304" s="20">
        <v>43975</v>
      </c>
      <c r="F304" s="18" t="s">
        <v>20</v>
      </c>
      <c r="G304" s="18" t="s">
        <v>904</v>
      </c>
      <c r="H304" s="18" t="s">
        <v>914</v>
      </c>
      <c r="I304" s="18" t="s">
        <v>27</v>
      </c>
      <c r="J304" s="18" t="s">
        <v>915</v>
      </c>
    </row>
    <row r="305" spans="1:10" x14ac:dyDescent="0.25">
      <c r="A305" s="22">
        <v>3285833</v>
      </c>
      <c r="B305" s="19">
        <v>58402</v>
      </c>
      <c r="C305" s="18" t="s">
        <v>112</v>
      </c>
      <c r="D305" s="18" t="s">
        <v>916</v>
      </c>
      <c r="E305" s="20">
        <v>43851</v>
      </c>
      <c r="F305" s="18" t="s">
        <v>20</v>
      </c>
      <c r="G305" s="18" t="s">
        <v>904</v>
      </c>
      <c r="H305" s="18" t="s">
        <v>826</v>
      </c>
      <c r="I305" s="18" t="s">
        <v>162</v>
      </c>
      <c r="J305" s="18" t="s">
        <v>917</v>
      </c>
    </row>
    <row r="306" spans="1:10" x14ac:dyDescent="0.25">
      <c r="A306" s="22">
        <v>3287303</v>
      </c>
      <c r="B306" s="19">
        <v>58484</v>
      </c>
      <c r="C306" s="18" t="s">
        <v>112</v>
      </c>
      <c r="D306" s="18" t="s">
        <v>918</v>
      </c>
      <c r="E306" s="20">
        <v>43861</v>
      </c>
      <c r="F306" s="18" t="s">
        <v>20</v>
      </c>
      <c r="G306" s="18" t="s">
        <v>904</v>
      </c>
      <c r="H306" s="18" t="s">
        <v>886</v>
      </c>
      <c r="I306" s="18" t="s">
        <v>27</v>
      </c>
      <c r="J306" s="18" t="s">
        <v>917</v>
      </c>
    </row>
    <row r="307" spans="1:10" x14ac:dyDescent="0.25">
      <c r="A307" s="22">
        <v>3283821</v>
      </c>
      <c r="B307" s="19">
        <v>634144</v>
      </c>
      <c r="C307" s="18" t="s">
        <v>112</v>
      </c>
      <c r="D307" s="18" t="s">
        <v>919</v>
      </c>
      <c r="E307" s="20">
        <v>43830</v>
      </c>
      <c r="F307" s="18" t="s">
        <v>20</v>
      </c>
      <c r="G307" s="18" t="s">
        <v>904</v>
      </c>
      <c r="H307" s="18" t="s">
        <v>920</v>
      </c>
      <c r="I307" s="18" t="s">
        <v>497</v>
      </c>
      <c r="J307" s="18" t="s">
        <v>921</v>
      </c>
    </row>
    <row r="308" spans="1:10" x14ac:dyDescent="0.25">
      <c r="A308" s="23" t="s">
        <v>922</v>
      </c>
      <c r="B308" s="24">
        <v>29242</v>
      </c>
      <c r="C308" s="23" t="s">
        <v>112</v>
      </c>
      <c r="D308" s="23" t="s">
        <v>923</v>
      </c>
      <c r="E308" s="25">
        <v>44144</v>
      </c>
      <c r="F308" s="23" t="s">
        <v>288</v>
      </c>
      <c r="G308" s="23" t="s">
        <v>904</v>
      </c>
      <c r="H308" s="23" t="s">
        <v>878</v>
      </c>
      <c r="I308" s="23" t="s">
        <v>824</v>
      </c>
      <c r="J308" s="23" t="s">
        <v>844</v>
      </c>
    </row>
    <row r="309" spans="1:10" x14ac:dyDescent="0.25">
      <c r="A309" s="23" t="s">
        <v>924</v>
      </c>
      <c r="B309" s="24">
        <v>986240</v>
      </c>
      <c r="C309" s="23" t="s">
        <v>112</v>
      </c>
      <c r="D309" s="23" t="s">
        <v>925</v>
      </c>
      <c r="E309" s="25">
        <v>44144</v>
      </c>
      <c r="F309" s="23" t="s">
        <v>288</v>
      </c>
      <c r="G309" s="23" t="s">
        <v>904</v>
      </c>
      <c r="H309" s="23" t="s">
        <v>878</v>
      </c>
      <c r="I309" s="23" t="s">
        <v>824</v>
      </c>
      <c r="J309" s="23" t="s">
        <v>844</v>
      </c>
    </row>
    <row r="310" spans="1:10" x14ac:dyDescent="0.25">
      <c r="A310" s="22">
        <v>3294580</v>
      </c>
      <c r="B310" s="19">
        <v>27161</v>
      </c>
      <c r="C310" s="18" t="s">
        <v>130</v>
      </c>
      <c r="D310" s="18" t="s">
        <v>883</v>
      </c>
      <c r="E310" s="20">
        <v>44158</v>
      </c>
      <c r="F310" s="18" t="s">
        <v>271</v>
      </c>
      <c r="G310" s="18" t="s">
        <v>926</v>
      </c>
      <c r="H310" s="18" t="s">
        <v>927</v>
      </c>
      <c r="I310" s="18" t="s">
        <v>27</v>
      </c>
      <c r="J310" s="18" t="s">
        <v>887</v>
      </c>
    </row>
    <row r="311" spans="1:10" x14ac:dyDescent="0.25">
      <c r="A311" s="22">
        <v>3287539</v>
      </c>
      <c r="B311" s="19">
        <v>133650</v>
      </c>
      <c r="C311" s="18" t="s">
        <v>112</v>
      </c>
      <c r="D311" s="18" t="s">
        <v>898</v>
      </c>
      <c r="E311" s="20">
        <v>43865</v>
      </c>
      <c r="F311" s="18" t="s">
        <v>20</v>
      </c>
      <c r="G311" s="18" t="s">
        <v>928</v>
      </c>
      <c r="H311" s="18" t="s">
        <v>929</v>
      </c>
      <c r="I311" s="18" t="s">
        <v>39</v>
      </c>
      <c r="J311" s="18" t="s">
        <v>897</v>
      </c>
    </row>
    <row r="312" spans="1:10" x14ac:dyDescent="0.25">
      <c r="A312" s="18">
        <v>3291732</v>
      </c>
      <c r="B312" s="19">
        <v>31375</v>
      </c>
      <c r="C312" s="18" t="s">
        <v>112</v>
      </c>
      <c r="D312" s="18" t="s">
        <v>904</v>
      </c>
      <c r="E312" s="20">
        <v>44168</v>
      </c>
      <c r="F312" s="18" t="s">
        <v>271</v>
      </c>
      <c r="G312" s="18" t="s">
        <v>928</v>
      </c>
      <c r="H312" s="18" t="s">
        <v>930</v>
      </c>
      <c r="I312" s="18" t="s">
        <v>27</v>
      </c>
      <c r="J312" s="18" t="s">
        <v>884</v>
      </c>
    </row>
    <row r="313" spans="1:10" x14ac:dyDescent="0.25">
      <c r="A313" s="22">
        <v>3294580</v>
      </c>
      <c r="B313" s="19">
        <v>3965</v>
      </c>
      <c r="C313" s="18" t="s">
        <v>130</v>
      </c>
      <c r="D313" s="18" t="s">
        <v>926</v>
      </c>
      <c r="E313" s="20">
        <v>44158</v>
      </c>
      <c r="F313" s="18" t="s">
        <v>271</v>
      </c>
      <c r="G313" s="18" t="s">
        <v>928</v>
      </c>
      <c r="H313" s="18" t="s">
        <v>927</v>
      </c>
      <c r="I313" s="18" t="s">
        <v>27</v>
      </c>
      <c r="J313" s="18" t="s">
        <v>887</v>
      </c>
    </row>
    <row r="314" spans="1:10" x14ac:dyDescent="0.25">
      <c r="A314" s="22">
        <v>393189</v>
      </c>
      <c r="B314" s="19">
        <v>35900</v>
      </c>
      <c r="C314" s="18" t="s">
        <v>112</v>
      </c>
      <c r="D314" s="18" t="s">
        <v>931</v>
      </c>
      <c r="E314" s="20">
        <v>44004</v>
      </c>
      <c r="F314" s="18" t="s">
        <v>20</v>
      </c>
      <c r="G314" s="18" t="s">
        <v>928</v>
      </c>
      <c r="H314" s="18" t="s">
        <v>932</v>
      </c>
      <c r="I314" s="18" t="s">
        <v>50</v>
      </c>
      <c r="J314" s="18" t="s">
        <v>933</v>
      </c>
    </row>
    <row r="315" spans="1:10" x14ac:dyDescent="0.25">
      <c r="A315" s="22">
        <v>3298198</v>
      </c>
      <c r="B315" s="19">
        <v>245753</v>
      </c>
      <c r="C315" s="18" t="s">
        <v>112</v>
      </c>
      <c r="D315" s="18" t="s">
        <v>934</v>
      </c>
      <c r="E315" s="20">
        <v>43985</v>
      </c>
      <c r="F315" s="18" t="s">
        <v>20</v>
      </c>
      <c r="G315" s="18" t="s">
        <v>928</v>
      </c>
      <c r="H315" s="18" t="s">
        <v>932</v>
      </c>
      <c r="I315" s="18" t="s">
        <v>50</v>
      </c>
      <c r="J315" s="18" t="s">
        <v>933</v>
      </c>
    </row>
    <row r="316" spans="1:10" x14ac:dyDescent="0.25">
      <c r="A316" s="22">
        <v>3300622</v>
      </c>
      <c r="B316" s="19">
        <v>57600</v>
      </c>
      <c r="C316" s="18" t="s">
        <v>130</v>
      </c>
      <c r="D316" s="18" t="s">
        <v>935</v>
      </c>
      <c r="E316" s="20">
        <v>44032</v>
      </c>
      <c r="F316" s="18" t="s">
        <v>20</v>
      </c>
      <c r="G316" s="18" t="s">
        <v>928</v>
      </c>
      <c r="H316" s="18" t="s">
        <v>936</v>
      </c>
      <c r="I316" s="18" t="s">
        <v>937</v>
      </c>
      <c r="J316" s="18" t="s">
        <v>938</v>
      </c>
    </row>
    <row r="317" spans="1:10" x14ac:dyDescent="0.25">
      <c r="A317" s="23" t="s">
        <v>939</v>
      </c>
      <c r="B317" s="24">
        <v>281653</v>
      </c>
      <c r="C317" s="23" t="s">
        <v>112</v>
      </c>
      <c r="D317" s="23" t="s">
        <v>940</v>
      </c>
      <c r="E317" s="25">
        <v>44111</v>
      </c>
      <c r="F317" s="23" t="s">
        <v>288</v>
      </c>
      <c r="G317" s="23" t="s">
        <v>928</v>
      </c>
      <c r="H317" s="23" t="s">
        <v>770</v>
      </c>
      <c r="I317" s="23" t="s">
        <v>298</v>
      </c>
      <c r="J317" s="23" t="s">
        <v>299</v>
      </c>
    </row>
    <row r="318" spans="1:10" x14ac:dyDescent="0.25">
      <c r="A318" s="23" t="s">
        <v>941</v>
      </c>
      <c r="B318" s="24">
        <v>226590</v>
      </c>
      <c r="C318" s="23" t="s">
        <v>112</v>
      </c>
      <c r="D318" s="23" t="s">
        <v>942</v>
      </c>
      <c r="E318" s="25">
        <v>44144</v>
      </c>
      <c r="F318" s="23" t="s">
        <v>288</v>
      </c>
      <c r="G318" s="23" t="s">
        <v>928</v>
      </c>
      <c r="H318" s="23" t="s">
        <v>878</v>
      </c>
      <c r="I318" s="23" t="s">
        <v>298</v>
      </c>
      <c r="J318" s="23" t="s">
        <v>299</v>
      </c>
    </row>
    <row r="319" spans="1:10" x14ac:dyDescent="0.25">
      <c r="A319" s="18">
        <v>3291311</v>
      </c>
      <c r="B319" s="19">
        <v>30565</v>
      </c>
      <c r="C319" s="18" t="s">
        <v>130</v>
      </c>
      <c r="D319" s="18" t="s">
        <v>140</v>
      </c>
      <c r="E319" s="20">
        <v>43895</v>
      </c>
      <c r="F319" s="18" t="s">
        <v>114</v>
      </c>
      <c r="G319" s="18" t="s">
        <v>943</v>
      </c>
      <c r="H319" s="18" t="s">
        <v>143</v>
      </c>
      <c r="I319" s="18" t="s">
        <v>141</v>
      </c>
      <c r="J319" s="18" t="s">
        <v>142</v>
      </c>
    </row>
    <row r="320" spans="1:10" x14ac:dyDescent="0.25">
      <c r="A320" s="23" t="s">
        <v>944</v>
      </c>
      <c r="B320" s="24">
        <v>30565</v>
      </c>
      <c r="C320" s="23" t="s">
        <v>112</v>
      </c>
      <c r="D320" s="23" t="s">
        <v>945</v>
      </c>
      <c r="E320" s="25">
        <v>44144</v>
      </c>
      <c r="F320" s="23" t="s">
        <v>288</v>
      </c>
      <c r="G320" s="23" t="s">
        <v>943</v>
      </c>
      <c r="H320" s="23" t="s">
        <v>878</v>
      </c>
      <c r="I320" s="23" t="s">
        <v>537</v>
      </c>
      <c r="J320" s="23" t="s">
        <v>771</v>
      </c>
    </row>
    <row r="321" spans="1:10" x14ac:dyDescent="0.25">
      <c r="A321" s="22">
        <v>381242</v>
      </c>
      <c r="B321" s="19">
        <v>59505</v>
      </c>
      <c r="C321" s="18" t="s">
        <v>130</v>
      </c>
      <c r="D321" s="18" t="s">
        <v>946</v>
      </c>
      <c r="E321" s="20">
        <v>43866</v>
      </c>
      <c r="F321" s="18" t="s">
        <v>20</v>
      </c>
      <c r="G321" s="18" t="s">
        <v>947</v>
      </c>
      <c r="H321" s="18" t="s">
        <v>850</v>
      </c>
      <c r="I321" s="18" t="s">
        <v>948</v>
      </c>
      <c r="J321" s="18" t="s">
        <v>949</v>
      </c>
    </row>
    <row r="322" spans="1:10" x14ac:dyDescent="0.25">
      <c r="A322" s="22">
        <v>384946</v>
      </c>
      <c r="B322" s="19">
        <v>60709</v>
      </c>
      <c r="C322" s="18" t="s">
        <v>112</v>
      </c>
      <c r="D322" s="18" t="s">
        <v>259</v>
      </c>
      <c r="E322" s="20">
        <v>43890</v>
      </c>
      <c r="F322" s="18" t="s">
        <v>20</v>
      </c>
      <c r="G322" s="18" t="s">
        <v>947</v>
      </c>
      <c r="H322" s="18" t="s">
        <v>257</v>
      </c>
      <c r="I322" s="18" t="s">
        <v>255</v>
      </c>
      <c r="J322" s="18" t="s">
        <v>256</v>
      </c>
    </row>
    <row r="323" spans="1:10" x14ac:dyDescent="0.25">
      <c r="A323" s="22">
        <v>387502</v>
      </c>
      <c r="B323" s="19">
        <v>176749</v>
      </c>
      <c r="C323" s="18" t="s">
        <v>112</v>
      </c>
      <c r="D323" s="18" t="s">
        <v>950</v>
      </c>
      <c r="E323" s="20">
        <v>43909</v>
      </c>
      <c r="F323" s="18" t="s">
        <v>20</v>
      </c>
      <c r="G323" s="18" t="s">
        <v>947</v>
      </c>
      <c r="H323" s="18" t="s">
        <v>951</v>
      </c>
      <c r="I323" s="18" t="s">
        <v>952</v>
      </c>
      <c r="J323" s="18" t="s">
        <v>953</v>
      </c>
    </row>
    <row r="324" spans="1:10" x14ac:dyDescent="0.25">
      <c r="A324" s="22">
        <v>2158812</v>
      </c>
      <c r="B324" s="19">
        <v>57600</v>
      </c>
      <c r="C324" s="18" t="s">
        <v>130</v>
      </c>
      <c r="D324" s="18" t="s">
        <v>954</v>
      </c>
      <c r="E324" s="20">
        <v>43908</v>
      </c>
      <c r="F324" s="18" t="s">
        <v>20</v>
      </c>
      <c r="G324" s="18" t="s">
        <v>947</v>
      </c>
      <c r="H324" s="18" t="s">
        <v>955</v>
      </c>
      <c r="I324" s="18" t="s">
        <v>956</v>
      </c>
      <c r="J324" s="18" t="s">
        <v>953</v>
      </c>
    </row>
    <row r="325" spans="1:10" x14ac:dyDescent="0.25">
      <c r="A325" s="22">
        <v>3292257</v>
      </c>
      <c r="B325" s="19">
        <v>126494</v>
      </c>
      <c r="C325" s="18" t="s">
        <v>112</v>
      </c>
      <c r="D325" s="18" t="s">
        <v>957</v>
      </c>
      <c r="E325" s="20">
        <v>43901</v>
      </c>
      <c r="F325" s="18" t="s">
        <v>20</v>
      </c>
      <c r="G325" s="18" t="s">
        <v>947</v>
      </c>
      <c r="H325" s="18" t="s">
        <v>958</v>
      </c>
      <c r="I325" s="18" t="s">
        <v>959</v>
      </c>
      <c r="J325" s="18" t="s">
        <v>953</v>
      </c>
    </row>
    <row r="326" spans="1:10" x14ac:dyDescent="0.25">
      <c r="A326" s="22">
        <v>3293167</v>
      </c>
      <c r="B326" s="19">
        <v>10800</v>
      </c>
      <c r="C326" s="18" t="s">
        <v>130</v>
      </c>
      <c r="D326" s="18" t="s">
        <v>960</v>
      </c>
      <c r="E326" s="20">
        <v>43908</v>
      </c>
      <c r="F326" s="18" t="s">
        <v>20</v>
      </c>
      <c r="G326" s="18" t="s">
        <v>947</v>
      </c>
      <c r="H326" s="18" t="s">
        <v>961</v>
      </c>
      <c r="I326" s="18" t="s">
        <v>962</v>
      </c>
      <c r="J326" s="18" t="s">
        <v>953</v>
      </c>
    </row>
    <row r="327" spans="1:10" x14ac:dyDescent="0.25">
      <c r="A327" s="22">
        <v>3293383</v>
      </c>
      <c r="B327" s="19">
        <v>57600</v>
      </c>
      <c r="C327" s="18" t="s">
        <v>130</v>
      </c>
      <c r="D327" s="18" t="s">
        <v>963</v>
      </c>
      <c r="E327" s="20">
        <v>43910</v>
      </c>
      <c r="F327" s="18" t="s">
        <v>20</v>
      </c>
      <c r="G327" s="18" t="s">
        <v>947</v>
      </c>
      <c r="H327" s="18" t="s">
        <v>936</v>
      </c>
      <c r="I327" s="18" t="s">
        <v>937</v>
      </c>
      <c r="J327" s="18" t="s">
        <v>953</v>
      </c>
    </row>
    <row r="328" spans="1:10" x14ac:dyDescent="0.25">
      <c r="A328" s="18">
        <v>3291311</v>
      </c>
      <c r="B328" s="19">
        <v>30564</v>
      </c>
      <c r="C328" s="18" t="s">
        <v>130</v>
      </c>
      <c r="D328" s="18" t="s">
        <v>140</v>
      </c>
      <c r="E328" s="20">
        <v>43895</v>
      </c>
      <c r="F328" s="18" t="s">
        <v>114</v>
      </c>
      <c r="G328" s="18" t="s">
        <v>947</v>
      </c>
      <c r="H328" s="18" t="s">
        <v>964</v>
      </c>
      <c r="I328" s="18" t="s">
        <v>141</v>
      </c>
      <c r="J328" s="18" t="s">
        <v>142</v>
      </c>
    </row>
    <row r="329" spans="1:10" x14ac:dyDescent="0.25">
      <c r="A329" s="22">
        <v>3296158</v>
      </c>
      <c r="B329" s="19">
        <v>3500</v>
      </c>
      <c r="C329" s="18" t="s">
        <v>112</v>
      </c>
      <c r="D329" s="18" t="s">
        <v>965</v>
      </c>
      <c r="E329" s="20">
        <v>43953</v>
      </c>
      <c r="F329" s="18" t="s">
        <v>20</v>
      </c>
      <c r="G329" s="18" t="s">
        <v>947</v>
      </c>
      <c r="H329" s="18" t="s">
        <v>254</v>
      </c>
      <c r="I329" s="18" t="s">
        <v>255</v>
      </c>
      <c r="J329" s="18" t="s">
        <v>966</v>
      </c>
    </row>
    <row r="330" spans="1:10" x14ac:dyDescent="0.25">
      <c r="A330" s="22">
        <v>3295875</v>
      </c>
      <c r="B330" s="19">
        <v>176662</v>
      </c>
      <c r="C330" s="18" t="s">
        <v>112</v>
      </c>
      <c r="D330" s="18" t="s">
        <v>967</v>
      </c>
      <c r="E330" s="20">
        <v>43949</v>
      </c>
      <c r="F330" s="18" t="s">
        <v>20</v>
      </c>
      <c r="G330" s="18" t="s">
        <v>947</v>
      </c>
      <c r="H330" s="18" t="s">
        <v>968</v>
      </c>
      <c r="I330" s="18" t="s">
        <v>969</v>
      </c>
      <c r="J330" s="18" t="s">
        <v>970</v>
      </c>
    </row>
    <row r="331" spans="1:10" x14ac:dyDescent="0.25">
      <c r="A331" s="22">
        <v>3285735</v>
      </c>
      <c r="B331" s="19">
        <v>138492</v>
      </c>
      <c r="C331" s="18" t="s">
        <v>112</v>
      </c>
      <c r="D331" s="18" t="s">
        <v>971</v>
      </c>
      <c r="E331" s="20">
        <v>43850</v>
      </c>
      <c r="F331" s="18" t="s">
        <v>20</v>
      </c>
      <c r="G331" s="18" t="s">
        <v>947</v>
      </c>
      <c r="H331" s="18" t="s">
        <v>972</v>
      </c>
      <c r="I331" s="18" t="s">
        <v>973</v>
      </c>
      <c r="J331" s="18" t="s">
        <v>974</v>
      </c>
    </row>
    <row r="332" spans="1:10" x14ac:dyDescent="0.25">
      <c r="A332" s="22">
        <v>3286190</v>
      </c>
      <c r="B332" s="19">
        <v>59351</v>
      </c>
      <c r="C332" s="18" t="s">
        <v>130</v>
      </c>
      <c r="D332" s="18" t="s">
        <v>975</v>
      </c>
      <c r="E332" s="20">
        <v>43853</v>
      </c>
      <c r="F332" s="18" t="s">
        <v>20</v>
      </c>
      <c r="G332" s="18" t="s">
        <v>947</v>
      </c>
      <c r="H332" s="18" t="s">
        <v>976</v>
      </c>
      <c r="I332" s="18" t="s">
        <v>800</v>
      </c>
      <c r="J332" s="18" t="s">
        <v>977</v>
      </c>
    </row>
    <row r="333" spans="1:10" x14ac:dyDescent="0.25">
      <c r="A333" s="22">
        <v>2162353</v>
      </c>
      <c r="B333" s="19">
        <v>107802</v>
      </c>
      <c r="C333" s="18" t="s">
        <v>112</v>
      </c>
      <c r="D333" s="18" t="s">
        <v>979</v>
      </c>
      <c r="E333" s="20">
        <v>44012</v>
      </c>
      <c r="F333" s="18" t="s">
        <v>20</v>
      </c>
      <c r="G333" s="18" t="s">
        <v>947</v>
      </c>
      <c r="H333" s="18" t="s">
        <v>980</v>
      </c>
      <c r="I333" s="18" t="s">
        <v>956</v>
      </c>
      <c r="J333" s="18" t="s">
        <v>863</v>
      </c>
    </row>
    <row r="334" spans="1:10" x14ac:dyDescent="0.25">
      <c r="A334" s="22">
        <v>3302422</v>
      </c>
      <c r="B334" s="19">
        <v>57600</v>
      </c>
      <c r="C334" s="18" t="s">
        <v>112</v>
      </c>
      <c r="D334" s="18" t="s">
        <v>981</v>
      </c>
      <c r="E334" s="20">
        <v>44061</v>
      </c>
      <c r="F334" s="18" t="s">
        <v>20</v>
      </c>
      <c r="G334" s="18" t="s">
        <v>947</v>
      </c>
      <c r="H334" s="18" t="s">
        <v>961</v>
      </c>
      <c r="I334" s="18" t="s">
        <v>962</v>
      </c>
      <c r="J334" s="18" t="s">
        <v>982</v>
      </c>
    </row>
    <row r="335" spans="1:10" x14ac:dyDescent="0.25">
      <c r="A335" s="18">
        <v>3289271</v>
      </c>
      <c r="B335" s="19">
        <v>112731</v>
      </c>
      <c r="C335" s="18" t="s">
        <v>130</v>
      </c>
      <c r="D335" s="18" t="s">
        <v>186</v>
      </c>
      <c r="E335" s="20">
        <v>43880</v>
      </c>
      <c r="F335" s="18" t="s">
        <v>114</v>
      </c>
      <c r="G335" s="18" t="s">
        <v>1131</v>
      </c>
      <c r="H335" s="18" t="s">
        <v>1132</v>
      </c>
      <c r="I335" s="18" t="s">
        <v>188</v>
      </c>
      <c r="J335" s="18" t="s">
        <v>181</v>
      </c>
    </row>
    <row r="336" spans="1:10" x14ac:dyDescent="0.25">
      <c r="A336" s="22">
        <v>3289812</v>
      </c>
      <c r="B336" s="19">
        <v>58663</v>
      </c>
      <c r="C336" s="18" t="s">
        <v>112</v>
      </c>
      <c r="D336" s="18" t="s">
        <v>1133</v>
      </c>
      <c r="E336" s="20">
        <v>43883</v>
      </c>
      <c r="F336" s="18" t="s">
        <v>20</v>
      </c>
      <c r="G336" s="18" t="s">
        <v>1131</v>
      </c>
      <c r="H336" s="18" t="s">
        <v>1134</v>
      </c>
      <c r="I336" s="18" t="s">
        <v>1135</v>
      </c>
      <c r="J336" s="18" t="s">
        <v>181</v>
      </c>
    </row>
    <row r="337" spans="1:10" x14ac:dyDescent="0.25">
      <c r="A337" s="22">
        <v>3289866</v>
      </c>
      <c r="B337" s="19">
        <v>57600</v>
      </c>
      <c r="C337" s="18" t="s">
        <v>112</v>
      </c>
      <c r="D337" s="18" t="s">
        <v>1136</v>
      </c>
      <c r="E337" s="20">
        <v>43883</v>
      </c>
      <c r="F337" s="18" t="s">
        <v>20</v>
      </c>
      <c r="G337" s="18" t="s">
        <v>1131</v>
      </c>
      <c r="H337" s="18" t="s">
        <v>1137</v>
      </c>
      <c r="I337" s="18" t="s">
        <v>1138</v>
      </c>
      <c r="J337" s="18" t="s">
        <v>181</v>
      </c>
    </row>
    <row r="338" spans="1:10" x14ac:dyDescent="0.25">
      <c r="A338" s="22">
        <v>3290033</v>
      </c>
      <c r="B338" s="19">
        <v>176602</v>
      </c>
      <c r="C338" s="18" t="s">
        <v>130</v>
      </c>
      <c r="D338" s="18" t="s">
        <v>1139</v>
      </c>
      <c r="E338" s="20">
        <v>43885</v>
      </c>
      <c r="F338" s="18" t="s">
        <v>20</v>
      </c>
      <c r="G338" s="18" t="s">
        <v>1131</v>
      </c>
      <c r="H338" s="18" t="s">
        <v>191</v>
      </c>
      <c r="I338" s="18" t="s">
        <v>188</v>
      </c>
      <c r="J338" s="18" t="s">
        <v>181</v>
      </c>
    </row>
    <row r="339" spans="1:10" x14ac:dyDescent="0.25">
      <c r="A339" s="18">
        <v>387326</v>
      </c>
      <c r="B339" s="19">
        <v>54649</v>
      </c>
      <c r="C339" s="18" t="s">
        <v>130</v>
      </c>
      <c r="D339" s="18" t="s">
        <v>190</v>
      </c>
      <c r="E339" s="20">
        <v>43907</v>
      </c>
      <c r="F339" s="18" t="s">
        <v>114</v>
      </c>
      <c r="G339" s="18" t="s">
        <v>1131</v>
      </c>
      <c r="H339" s="18" t="s">
        <v>193</v>
      </c>
      <c r="I339" s="18" t="s">
        <v>188</v>
      </c>
      <c r="J339" s="18" t="s">
        <v>192</v>
      </c>
    </row>
    <row r="340" spans="1:10" x14ac:dyDescent="0.25">
      <c r="A340" s="22">
        <v>3292518</v>
      </c>
      <c r="B340" s="19">
        <v>59276</v>
      </c>
      <c r="C340" s="18" t="s">
        <v>130</v>
      </c>
      <c r="D340" s="18" t="s">
        <v>1140</v>
      </c>
      <c r="E340" s="20">
        <v>43903</v>
      </c>
      <c r="F340" s="18" t="s">
        <v>20</v>
      </c>
      <c r="G340" s="18" t="s">
        <v>1131</v>
      </c>
      <c r="H340" s="18" t="s">
        <v>1112</v>
      </c>
      <c r="I340" s="18" t="s">
        <v>1045</v>
      </c>
      <c r="J340" s="18" t="s">
        <v>192</v>
      </c>
    </row>
    <row r="341" spans="1:10" x14ac:dyDescent="0.25">
      <c r="A341" s="22">
        <v>3293144</v>
      </c>
      <c r="B341" s="19">
        <v>264094</v>
      </c>
      <c r="C341" s="18" t="s">
        <v>130</v>
      </c>
      <c r="D341" s="18" t="s">
        <v>1141</v>
      </c>
      <c r="E341" s="20">
        <v>43908</v>
      </c>
      <c r="F341" s="18" t="s">
        <v>20</v>
      </c>
      <c r="G341" s="18" t="s">
        <v>1131</v>
      </c>
      <c r="H341" s="18" t="s">
        <v>1142</v>
      </c>
      <c r="I341" s="18" t="s">
        <v>1143</v>
      </c>
      <c r="J341" s="18" t="s">
        <v>192</v>
      </c>
    </row>
    <row r="342" spans="1:10" x14ac:dyDescent="0.25">
      <c r="A342" s="22">
        <v>3293665</v>
      </c>
      <c r="B342" s="19">
        <v>57600</v>
      </c>
      <c r="C342" s="18" t="s">
        <v>130</v>
      </c>
      <c r="D342" s="18" t="s">
        <v>1144</v>
      </c>
      <c r="E342" s="20">
        <v>43913</v>
      </c>
      <c r="F342" s="18" t="s">
        <v>20</v>
      </c>
      <c r="G342" s="18" t="s">
        <v>1131</v>
      </c>
      <c r="H342" s="18" t="s">
        <v>1145</v>
      </c>
      <c r="I342" s="18" t="s">
        <v>1146</v>
      </c>
      <c r="J342" s="18" t="s">
        <v>192</v>
      </c>
    </row>
    <row r="343" spans="1:10" x14ac:dyDescent="0.25">
      <c r="A343" s="22">
        <v>378153</v>
      </c>
      <c r="B343" s="19">
        <v>20898</v>
      </c>
      <c r="C343" s="18" t="s">
        <v>773</v>
      </c>
      <c r="D343" s="18" t="s">
        <v>1028</v>
      </c>
      <c r="E343" s="20">
        <v>43846</v>
      </c>
      <c r="F343" s="18" t="s">
        <v>20</v>
      </c>
      <c r="G343" s="18" t="s">
        <v>1131</v>
      </c>
      <c r="H343" s="18" t="s">
        <v>1147</v>
      </c>
      <c r="I343" s="18" t="s">
        <v>787</v>
      </c>
      <c r="J343" s="18" t="s">
        <v>1004</v>
      </c>
    </row>
    <row r="344" spans="1:10" x14ac:dyDescent="0.25">
      <c r="A344" s="22">
        <v>3285980</v>
      </c>
      <c r="B344" s="19">
        <v>19234</v>
      </c>
      <c r="C344" s="18" t="s">
        <v>773</v>
      </c>
      <c r="D344" s="18" t="s">
        <v>1007</v>
      </c>
      <c r="E344" s="20">
        <v>43852</v>
      </c>
      <c r="F344" s="18" t="s">
        <v>20</v>
      </c>
      <c r="G344" s="18" t="s">
        <v>1131</v>
      </c>
      <c r="H344" s="18" t="s">
        <v>1148</v>
      </c>
      <c r="I344" s="18" t="s">
        <v>22</v>
      </c>
      <c r="J344" s="18" t="s">
        <v>1004</v>
      </c>
    </row>
    <row r="345" spans="1:10" x14ac:dyDescent="0.25">
      <c r="A345" s="22">
        <v>305011</v>
      </c>
      <c r="B345" s="19">
        <v>31200</v>
      </c>
      <c r="C345" s="18" t="s">
        <v>112</v>
      </c>
      <c r="D345" s="18" t="s">
        <v>151</v>
      </c>
      <c r="E345" s="20">
        <v>43991</v>
      </c>
      <c r="F345" s="18" t="s">
        <v>114</v>
      </c>
      <c r="G345" s="18" t="s">
        <v>1131</v>
      </c>
      <c r="H345" s="18" t="s">
        <v>1154</v>
      </c>
      <c r="I345" s="18" t="s">
        <v>152</v>
      </c>
      <c r="J345" s="18" t="s">
        <v>1155</v>
      </c>
    </row>
    <row r="346" spans="1:10" x14ac:dyDescent="0.25">
      <c r="A346" s="22">
        <v>3269788</v>
      </c>
      <c r="B346" s="19">
        <v>125900</v>
      </c>
      <c r="C346" s="18" t="s">
        <v>112</v>
      </c>
      <c r="D346" s="18" t="s">
        <v>148</v>
      </c>
      <c r="E346" s="20">
        <v>43991</v>
      </c>
      <c r="F346" s="18" t="s">
        <v>114</v>
      </c>
      <c r="G346" s="18" t="s">
        <v>1131</v>
      </c>
      <c r="H346" s="18" t="s">
        <v>1156</v>
      </c>
      <c r="I346" s="18" t="s">
        <v>149</v>
      </c>
      <c r="J346" s="18" t="s">
        <v>1157</v>
      </c>
    </row>
    <row r="347" spans="1:10" x14ac:dyDescent="0.25">
      <c r="A347" s="23" t="s">
        <v>1150</v>
      </c>
      <c r="B347" s="24">
        <v>499045</v>
      </c>
      <c r="C347" s="23" t="s">
        <v>112</v>
      </c>
      <c r="D347" s="23" t="s">
        <v>1151</v>
      </c>
      <c r="E347" s="25">
        <v>44144</v>
      </c>
      <c r="F347" s="23" t="s">
        <v>288</v>
      </c>
      <c r="G347" s="23" t="s">
        <v>1131</v>
      </c>
      <c r="H347" s="23" t="s">
        <v>878</v>
      </c>
      <c r="I347" s="23" t="s">
        <v>367</v>
      </c>
      <c r="J347" s="23" t="s">
        <v>369</v>
      </c>
    </row>
    <row r="348" spans="1:10" x14ac:dyDescent="0.25">
      <c r="A348" s="23" t="s">
        <v>1149</v>
      </c>
      <c r="B348" s="24">
        <v>35100</v>
      </c>
      <c r="C348" s="23" t="s">
        <v>112</v>
      </c>
      <c r="D348" s="23" t="s">
        <v>1152</v>
      </c>
      <c r="E348" s="25">
        <v>44214</v>
      </c>
      <c r="F348" s="23" t="s">
        <v>288</v>
      </c>
      <c r="G348" s="23" t="s">
        <v>1131</v>
      </c>
      <c r="H348" s="23" t="s">
        <v>878</v>
      </c>
      <c r="I348" s="23" t="s">
        <v>367</v>
      </c>
      <c r="J348" s="23" t="s">
        <v>1153</v>
      </c>
    </row>
    <row r="349" spans="1:10" x14ac:dyDescent="0.25">
      <c r="A349" s="23" t="s">
        <v>978</v>
      </c>
      <c r="B349" s="24">
        <v>1627730</v>
      </c>
      <c r="C349" s="23" t="s">
        <v>112</v>
      </c>
      <c r="D349" s="23" t="s">
        <v>983</v>
      </c>
      <c r="E349" s="25">
        <v>44111</v>
      </c>
      <c r="F349" s="23" t="s">
        <v>288</v>
      </c>
      <c r="G349" s="23" t="s">
        <v>947</v>
      </c>
      <c r="H349" s="23" t="s">
        <v>770</v>
      </c>
      <c r="I349" s="23" t="s">
        <v>367</v>
      </c>
      <c r="J349" s="23" t="s">
        <v>369</v>
      </c>
    </row>
    <row r="350" spans="1:10" x14ac:dyDescent="0.25">
      <c r="A350" s="22">
        <v>386410</v>
      </c>
      <c r="B350" s="19">
        <v>57600</v>
      </c>
      <c r="C350" s="18" t="s">
        <v>773</v>
      </c>
      <c r="D350" s="18" t="s">
        <v>984</v>
      </c>
      <c r="E350" s="20">
        <v>43900</v>
      </c>
      <c r="F350" s="18" t="s">
        <v>20</v>
      </c>
      <c r="G350" s="18" t="s">
        <v>985</v>
      </c>
      <c r="H350" s="18" t="s">
        <v>779</v>
      </c>
      <c r="I350" s="18" t="s">
        <v>22</v>
      </c>
      <c r="J350" s="18" t="s">
        <v>23</v>
      </c>
    </row>
    <row r="351" spans="1:10" x14ac:dyDescent="0.25">
      <c r="A351" s="22">
        <v>388081</v>
      </c>
      <c r="B351" s="19">
        <v>60606</v>
      </c>
      <c r="C351" s="18" t="s">
        <v>773</v>
      </c>
      <c r="D351" s="18" t="s">
        <v>986</v>
      </c>
      <c r="E351" s="20">
        <v>43919</v>
      </c>
      <c r="F351" s="18" t="s">
        <v>20</v>
      </c>
      <c r="G351" s="18" t="s">
        <v>985</v>
      </c>
      <c r="H351" s="18" t="s">
        <v>987</v>
      </c>
      <c r="I351" s="18" t="s">
        <v>22</v>
      </c>
      <c r="J351" s="18" t="s">
        <v>23</v>
      </c>
    </row>
    <row r="352" spans="1:10" x14ac:dyDescent="0.25">
      <c r="A352" s="22">
        <v>3292256</v>
      </c>
      <c r="B352" s="19">
        <v>60243</v>
      </c>
      <c r="C352" s="18" t="s">
        <v>773</v>
      </c>
      <c r="D352" s="18" t="s">
        <v>988</v>
      </c>
      <c r="E352" s="20">
        <v>43901</v>
      </c>
      <c r="F352" s="18" t="s">
        <v>20</v>
      </c>
      <c r="G352" s="18" t="s">
        <v>985</v>
      </c>
      <c r="H352" s="18" t="s">
        <v>776</v>
      </c>
      <c r="I352" s="18" t="s">
        <v>22</v>
      </c>
      <c r="J352" s="18" t="s">
        <v>23</v>
      </c>
    </row>
    <row r="353" spans="1:10" x14ac:dyDescent="0.25">
      <c r="A353" s="22">
        <v>3293799</v>
      </c>
      <c r="B353" s="19">
        <v>99200</v>
      </c>
      <c r="C353" s="18" t="s">
        <v>773</v>
      </c>
      <c r="D353" s="18" t="s">
        <v>989</v>
      </c>
      <c r="E353" s="20">
        <v>43917</v>
      </c>
      <c r="F353" s="18" t="s">
        <v>20</v>
      </c>
      <c r="G353" s="18" t="s">
        <v>985</v>
      </c>
      <c r="H353" s="18" t="s">
        <v>776</v>
      </c>
      <c r="I353" s="18" t="s">
        <v>22</v>
      </c>
      <c r="J353" s="18" t="s">
        <v>23</v>
      </c>
    </row>
    <row r="354" spans="1:10" x14ac:dyDescent="0.25">
      <c r="A354" s="22">
        <v>3293928</v>
      </c>
      <c r="B354" s="19">
        <v>3500</v>
      </c>
      <c r="C354" s="18" t="s">
        <v>773</v>
      </c>
      <c r="D354" s="18" t="s">
        <v>990</v>
      </c>
      <c r="E354" s="20">
        <v>43920</v>
      </c>
      <c r="F354" s="18" t="s">
        <v>20</v>
      </c>
      <c r="G354" s="18" t="s">
        <v>985</v>
      </c>
      <c r="H354" s="18" t="s">
        <v>991</v>
      </c>
      <c r="I354" s="18" t="s">
        <v>22</v>
      </c>
      <c r="J354" s="18" t="s">
        <v>23</v>
      </c>
    </row>
    <row r="355" spans="1:10" x14ac:dyDescent="0.25">
      <c r="A355" s="22">
        <v>2160617</v>
      </c>
      <c r="B355" s="19">
        <v>38600</v>
      </c>
      <c r="C355" s="18" t="s">
        <v>182</v>
      </c>
      <c r="D355" s="18" t="s">
        <v>992</v>
      </c>
      <c r="E355" s="20">
        <v>43970</v>
      </c>
      <c r="F355" s="18" t="s">
        <v>20</v>
      </c>
      <c r="G355" s="18" t="s">
        <v>985</v>
      </c>
      <c r="H355" s="18" t="s">
        <v>993</v>
      </c>
      <c r="I355" s="18" t="s">
        <v>22</v>
      </c>
      <c r="J355" s="18" t="s">
        <v>994</v>
      </c>
    </row>
    <row r="356" spans="1:10" x14ac:dyDescent="0.25">
      <c r="A356" s="22">
        <v>3297456</v>
      </c>
      <c r="B356" s="19">
        <v>82200</v>
      </c>
      <c r="C356" s="18" t="s">
        <v>182</v>
      </c>
      <c r="D356" s="18" t="s">
        <v>995</v>
      </c>
      <c r="E356" s="20">
        <v>43972</v>
      </c>
      <c r="F356" s="18" t="s">
        <v>20</v>
      </c>
      <c r="G356" s="18" t="s">
        <v>985</v>
      </c>
      <c r="H356" s="18" t="s">
        <v>996</v>
      </c>
      <c r="I356" s="18" t="s">
        <v>22</v>
      </c>
      <c r="J356" s="18" t="s">
        <v>994</v>
      </c>
    </row>
    <row r="357" spans="1:10" x14ac:dyDescent="0.25">
      <c r="A357" s="22">
        <v>3297460</v>
      </c>
      <c r="B357" s="19">
        <v>88301</v>
      </c>
      <c r="C357" s="18" t="s">
        <v>773</v>
      </c>
      <c r="D357" s="18" t="s">
        <v>997</v>
      </c>
      <c r="E357" s="20">
        <v>43972</v>
      </c>
      <c r="F357" s="18" t="s">
        <v>20</v>
      </c>
      <c r="G357" s="18" t="s">
        <v>985</v>
      </c>
      <c r="H357" s="18" t="s">
        <v>776</v>
      </c>
      <c r="I357" s="18" t="s">
        <v>22</v>
      </c>
      <c r="J357" s="18" t="s">
        <v>994</v>
      </c>
    </row>
    <row r="358" spans="1:10" x14ac:dyDescent="0.25">
      <c r="A358" s="22">
        <v>3298080</v>
      </c>
      <c r="B358" s="19">
        <v>24800</v>
      </c>
      <c r="C358" s="18" t="s">
        <v>182</v>
      </c>
      <c r="D358" s="18" t="s">
        <v>998</v>
      </c>
      <c r="E358" s="20">
        <v>43982</v>
      </c>
      <c r="F358" s="18" t="s">
        <v>20</v>
      </c>
      <c r="G358" s="18" t="s">
        <v>985</v>
      </c>
      <c r="H358" s="18" t="s">
        <v>999</v>
      </c>
      <c r="I358" s="18" t="s">
        <v>22</v>
      </c>
      <c r="J358" s="18" t="s">
        <v>994</v>
      </c>
    </row>
    <row r="359" spans="1:10" x14ac:dyDescent="0.25">
      <c r="A359" s="22">
        <v>3296028</v>
      </c>
      <c r="B359" s="19">
        <v>60015</v>
      </c>
      <c r="C359" s="18" t="s">
        <v>773</v>
      </c>
      <c r="D359" s="18" t="s">
        <v>1000</v>
      </c>
      <c r="E359" s="20">
        <v>43951</v>
      </c>
      <c r="F359" s="18" t="s">
        <v>20</v>
      </c>
      <c r="G359" s="18" t="s">
        <v>985</v>
      </c>
      <c r="H359" s="18" t="s">
        <v>781</v>
      </c>
      <c r="I359" s="18" t="s">
        <v>22</v>
      </c>
      <c r="J359" s="18" t="s">
        <v>1001</v>
      </c>
    </row>
    <row r="360" spans="1:10" x14ac:dyDescent="0.25">
      <c r="A360" s="22">
        <v>3284672</v>
      </c>
      <c r="B360" s="19">
        <v>57600</v>
      </c>
      <c r="C360" s="18" t="s">
        <v>182</v>
      </c>
      <c r="D360" s="18" t="s">
        <v>1002</v>
      </c>
      <c r="E360" s="20">
        <v>43841</v>
      </c>
      <c r="F360" s="18" t="s">
        <v>20</v>
      </c>
      <c r="G360" s="18" t="s">
        <v>985</v>
      </c>
      <c r="H360" s="18" t="s">
        <v>1003</v>
      </c>
      <c r="I360" s="18" t="s">
        <v>22</v>
      </c>
      <c r="J360" s="18" t="s">
        <v>1004</v>
      </c>
    </row>
    <row r="361" spans="1:10" x14ac:dyDescent="0.25">
      <c r="A361" s="22">
        <v>3285691</v>
      </c>
      <c r="B361" s="19">
        <v>59141</v>
      </c>
      <c r="C361" s="18" t="s">
        <v>773</v>
      </c>
      <c r="D361" s="18" t="s">
        <v>1005</v>
      </c>
      <c r="E361" s="20">
        <v>43850</v>
      </c>
      <c r="F361" s="18" t="s">
        <v>20</v>
      </c>
      <c r="G361" s="18" t="s">
        <v>985</v>
      </c>
      <c r="H361" s="18" t="s">
        <v>1006</v>
      </c>
      <c r="I361" s="18" t="s">
        <v>22</v>
      </c>
      <c r="J361" s="18" t="s">
        <v>1004</v>
      </c>
    </row>
    <row r="362" spans="1:10" x14ac:dyDescent="0.25">
      <c r="A362" s="22">
        <v>3285980</v>
      </c>
      <c r="B362" s="19">
        <v>39793</v>
      </c>
      <c r="C362" s="18" t="s">
        <v>773</v>
      </c>
      <c r="D362" s="18" t="s">
        <v>1007</v>
      </c>
      <c r="E362" s="20">
        <v>43852</v>
      </c>
      <c r="F362" s="18" t="s">
        <v>20</v>
      </c>
      <c r="G362" s="18" t="s">
        <v>985</v>
      </c>
      <c r="H362" s="18" t="s">
        <v>1008</v>
      </c>
      <c r="I362" s="18" t="s">
        <v>22</v>
      </c>
      <c r="J362" s="18" t="s">
        <v>1004</v>
      </c>
    </row>
    <row r="363" spans="1:10" x14ac:dyDescent="0.25">
      <c r="A363" s="23" t="s">
        <v>1010</v>
      </c>
      <c r="B363" s="24">
        <v>219725</v>
      </c>
      <c r="C363" s="23" t="s">
        <v>112</v>
      </c>
      <c r="D363" s="23" t="s">
        <v>1011</v>
      </c>
      <c r="E363" s="25">
        <v>44144</v>
      </c>
      <c r="F363" s="23" t="s">
        <v>288</v>
      </c>
      <c r="G363" s="23" t="s">
        <v>985</v>
      </c>
      <c r="H363" s="23" t="s">
        <v>878</v>
      </c>
      <c r="I363" s="23" t="s">
        <v>537</v>
      </c>
      <c r="J363" s="23" t="s">
        <v>549</v>
      </c>
    </row>
    <row r="364" spans="1:10" x14ac:dyDescent="0.25">
      <c r="A364" s="23" t="s">
        <v>1009</v>
      </c>
      <c r="B364" s="24">
        <v>511874</v>
      </c>
      <c r="C364" s="23" t="s">
        <v>112</v>
      </c>
      <c r="D364" s="23" t="s">
        <v>1012</v>
      </c>
      <c r="E364" s="25">
        <v>44144</v>
      </c>
      <c r="F364" s="23" t="s">
        <v>288</v>
      </c>
      <c r="G364" s="23" t="s">
        <v>985</v>
      </c>
      <c r="H364" s="23" t="s">
        <v>878</v>
      </c>
      <c r="I364" s="23" t="s">
        <v>537</v>
      </c>
      <c r="J364" s="23" t="s">
        <v>549</v>
      </c>
    </row>
    <row r="365" spans="1:10" x14ac:dyDescent="0.25">
      <c r="A365" s="22">
        <v>3293243</v>
      </c>
      <c r="B365" s="19">
        <v>274734</v>
      </c>
      <c r="C365" s="18" t="s">
        <v>773</v>
      </c>
      <c r="D365" s="18" t="s">
        <v>19</v>
      </c>
      <c r="E365" s="20">
        <v>43909</v>
      </c>
      <c r="F365" s="18" t="s">
        <v>20</v>
      </c>
      <c r="G365" s="18" t="s">
        <v>1027</v>
      </c>
      <c r="H365" s="18" t="s">
        <v>776</v>
      </c>
      <c r="I365" s="18" t="s">
        <v>22</v>
      </c>
      <c r="J365" s="18" t="s">
        <v>23</v>
      </c>
    </row>
    <row r="366" spans="1:10" x14ac:dyDescent="0.25">
      <c r="A366" s="22">
        <v>378153</v>
      </c>
      <c r="B366" s="19">
        <v>359410</v>
      </c>
      <c r="C366" s="18" t="s">
        <v>773</v>
      </c>
      <c r="D366" s="18" t="s">
        <v>1028</v>
      </c>
      <c r="E366" s="20">
        <v>43846</v>
      </c>
      <c r="F366" s="18" t="s">
        <v>20</v>
      </c>
      <c r="G366" s="18" t="s">
        <v>1027</v>
      </c>
      <c r="H366" s="18" t="s">
        <v>1029</v>
      </c>
      <c r="I366" s="18" t="s">
        <v>787</v>
      </c>
      <c r="J366" s="18" t="s">
        <v>1004</v>
      </c>
    </row>
    <row r="367" spans="1:10" x14ac:dyDescent="0.25">
      <c r="A367" s="22">
        <v>3281281</v>
      </c>
      <c r="B367" s="19">
        <v>55202</v>
      </c>
      <c r="C367" s="18" t="s">
        <v>130</v>
      </c>
      <c r="D367" s="18" t="s">
        <v>1031</v>
      </c>
      <c r="E367" s="20">
        <v>43805</v>
      </c>
      <c r="F367" s="18" t="s">
        <v>20</v>
      </c>
      <c r="G367" s="18" t="s">
        <v>1027</v>
      </c>
      <c r="H367" s="18" t="s">
        <v>1032</v>
      </c>
      <c r="I367" s="18" t="s">
        <v>1030</v>
      </c>
      <c r="J367" s="18" t="s">
        <v>921</v>
      </c>
    </row>
    <row r="368" spans="1:10" x14ac:dyDescent="0.25">
      <c r="A368" s="23" t="s">
        <v>1033</v>
      </c>
      <c r="B368" s="24">
        <v>689346</v>
      </c>
      <c r="C368" s="23" t="s">
        <v>112</v>
      </c>
      <c r="D368" s="23" t="s">
        <v>1034</v>
      </c>
      <c r="E368" s="25">
        <v>44111</v>
      </c>
      <c r="F368" s="23" t="s">
        <v>288</v>
      </c>
      <c r="G368" s="23" t="s">
        <v>1027</v>
      </c>
      <c r="H368" s="23" t="s">
        <v>770</v>
      </c>
      <c r="I368" s="23" t="s">
        <v>342</v>
      </c>
      <c r="J368" s="23" t="s">
        <v>346</v>
      </c>
    </row>
    <row r="369" spans="1:10" x14ac:dyDescent="0.25">
      <c r="A369" s="22">
        <v>381715</v>
      </c>
      <c r="B369" s="19">
        <v>57600</v>
      </c>
      <c r="C369" s="18" t="s">
        <v>182</v>
      </c>
      <c r="D369" s="18" t="s">
        <v>1040</v>
      </c>
      <c r="E369" s="20">
        <v>43869</v>
      </c>
      <c r="F369" s="18" t="s">
        <v>20</v>
      </c>
      <c r="G369" s="18" t="s">
        <v>1041</v>
      </c>
      <c r="H369" s="18" t="s">
        <v>1042</v>
      </c>
      <c r="I369" s="18" t="s">
        <v>188</v>
      </c>
      <c r="J369" s="18" t="s">
        <v>897</v>
      </c>
    </row>
    <row r="370" spans="1:10" x14ac:dyDescent="0.25">
      <c r="A370" s="22">
        <v>3288792</v>
      </c>
      <c r="B370" s="19">
        <v>156661</v>
      </c>
      <c r="C370" s="18" t="s">
        <v>182</v>
      </c>
      <c r="D370" s="18" t="s">
        <v>1043</v>
      </c>
      <c r="E370" s="20">
        <v>43875</v>
      </c>
      <c r="F370" s="18" t="s">
        <v>20</v>
      </c>
      <c r="G370" s="18" t="s">
        <v>1041</v>
      </c>
      <c r="H370" s="18" t="s">
        <v>1044</v>
      </c>
      <c r="I370" s="18" t="s">
        <v>1045</v>
      </c>
      <c r="J370" s="18" t="s">
        <v>1037</v>
      </c>
    </row>
    <row r="371" spans="1:10" x14ac:dyDescent="0.25">
      <c r="A371" s="22">
        <v>3301952</v>
      </c>
      <c r="B371" s="19">
        <v>3500</v>
      </c>
      <c r="C371" s="18" t="s">
        <v>112</v>
      </c>
      <c r="D371" s="18" t="s">
        <v>1046</v>
      </c>
      <c r="E371" s="20">
        <v>44051</v>
      </c>
      <c r="F371" s="18" t="s">
        <v>20</v>
      </c>
      <c r="G371" s="18" t="s">
        <v>1041</v>
      </c>
      <c r="H371" s="18" t="s">
        <v>1047</v>
      </c>
      <c r="I371" s="18" t="s">
        <v>188</v>
      </c>
      <c r="J371" s="18" t="s">
        <v>1048</v>
      </c>
    </row>
    <row r="372" spans="1:10" x14ac:dyDescent="0.25">
      <c r="A372" s="22">
        <v>3282908</v>
      </c>
      <c r="B372" s="19">
        <v>99100</v>
      </c>
      <c r="C372" s="18" t="s">
        <v>112</v>
      </c>
      <c r="D372" s="18" t="s">
        <v>1049</v>
      </c>
      <c r="E372" s="20">
        <v>43820</v>
      </c>
      <c r="F372" s="18" t="s">
        <v>20</v>
      </c>
      <c r="G372" s="18" t="s">
        <v>1041</v>
      </c>
      <c r="H372" s="18" t="s">
        <v>702</v>
      </c>
      <c r="I372" s="18" t="s">
        <v>1045</v>
      </c>
      <c r="J372" s="18" t="s">
        <v>1050</v>
      </c>
    </row>
    <row r="373" spans="1:10" x14ac:dyDescent="0.25">
      <c r="A373" s="22">
        <v>3298373</v>
      </c>
      <c r="B373" s="19">
        <v>60656</v>
      </c>
      <c r="C373" s="18" t="s">
        <v>130</v>
      </c>
      <c r="D373" s="18" t="s">
        <v>1051</v>
      </c>
      <c r="E373" s="20">
        <v>43988</v>
      </c>
      <c r="F373" s="18" t="s">
        <v>20</v>
      </c>
      <c r="G373" s="18" t="s">
        <v>1041</v>
      </c>
      <c r="H373" s="18" t="s">
        <v>1052</v>
      </c>
      <c r="I373" s="18" t="s">
        <v>1045</v>
      </c>
      <c r="J373" s="18" t="s">
        <v>170</v>
      </c>
    </row>
    <row r="374" spans="1:10" x14ac:dyDescent="0.25">
      <c r="A374" s="22">
        <v>3298827</v>
      </c>
      <c r="B374" s="19">
        <v>57600</v>
      </c>
      <c r="C374" s="18" t="s">
        <v>130</v>
      </c>
      <c r="D374" s="18" t="s">
        <v>1053</v>
      </c>
      <c r="E374" s="20">
        <v>43995</v>
      </c>
      <c r="F374" s="18" t="s">
        <v>20</v>
      </c>
      <c r="G374" s="18" t="s">
        <v>1041</v>
      </c>
      <c r="H374" s="18" t="s">
        <v>1052</v>
      </c>
      <c r="I374" s="18" t="s">
        <v>1045</v>
      </c>
      <c r="J374" s="18" t="s">
        <v>170</v>
      </c>
    </row>
    <row r="375" spans="1:10" x14ac:dyDescent="0.25">
      <c r="A375" s="22">
        <v>392198</v>
      </c>
      <c r="B375" s="19">
        <v>185800</v>
      </c>
      <c r="C375" s="18" t="s">
        <v>112</v>
      </c>
      <c r="D375" s="18" t="s">
        <v>1054</v>
      </c>
      <c r="E375" s="20">
        <v>43988</v>
      </c>
      <c r="F375" s="18" t="s">
        <v>20</v>
      </c>
      <c r="G375" s="18" t="s">
        <v>1041</v>
      </c>
      <c r="H375" s="18" t="s">
        <v>1055</v>
      </c>
      <c r="I375" s="18" t="s">
        <v>180</v>
      </c>
      <c r="J375" s="18" t="s">
        <v>170</v>
      </c>
    </row>
    <row r="376" spans="1:10" x14ac:dyDescent="0.25">
      <c r="A376" s="22">
        <v>392313</v>
      </c>
      <c r="B376" s="19">
        <v>354273</v>
      </c>
      <c r="C376" s="18" t="s">
        <v>112</v>
      </c>
      <c r="D376" s="18" t="s">
        <v>1056</v>
      </c>
      <c r="E376" s="20">
        <v>43990</v>
      </c>
      <c r="F376" s="18" t="s">
        <v>20</v>
      </c>
      <c r="G376" s="18" t="s">
        <v>1041</v>
      </c>
      <c r="H376" s="18" t="s">
        <v>1057</v>
      </c>
      <c r="I376" s="18" t="s">
        <v>1058</v>
      </c>
      <c r="J376" s="18" t="s">
        <v>170</v>
      </c>
    </row>
    <row r="377" spans="1:10" x14ac:dyDescent="0.25">
      <c r="A377" s="22">
        <v>393770</v>
      </c>
      <c r="B377" s="19">
        <v>229970</v>
      </c>
      <c r="C377" s="18" t="s">
        <v>112</v>
      </c>
      <c r="D377" s="18" t="s">
        <v>1059</v>
      </c>
      <c r="E377" s="20">
        <v>44011</v>
      </c>
      <c r="F377" s="18" t="s">
        <v>20</v>
      </c>
      <c r="G377" s="18" t="s">
        <v>1041</v>
      </c>
      <c r="H377" s="18" t="s">
        <v>1060</v>
      </c>
      <c r="I377" s="18" t="s">
        <v>188</v>
      </c>
      <c r="J377" s="18" t="s">
        <v>170</v>
      </c>
    </row>
    <row r="378" spans="1:10" x14ac:dyDescent="0.25">
      <c r="A378" s="22">
        <v>3298358</v>
      </c>
      <c r="B378" s="19">
        <v>208405</v>
      </c>
      <c r="C378" s="18" t="s">
        <v>112</v>
      </c>
      <c r="D378" s="18" t="s">
        <v>169</v>
      </c>
      <c r="E378" s="20">
        <v>43988</v>
      </c>
      <c r="F378" s="18" t="s">
        <v>20</v>
      </c>
      <c r="G378" s="18" t="s">
        <v>1041</v>
      </c>
      <c r="H378" s="18" t="s">
        <v>1061</v>
      </c>
      <c r="I378" s="18" t="s">
        <v>168</v>
      </c>
      <c r="J378" s="18" t="s">
        <v>170</v>
      </c>
    </row>
    <row r="379" spans="1:10" x14ac:dyDescent="0.25">
      <c r="A379" s="23" t="s">
        <v>1062</v>
      </c>
      <c r="B379" s="24">
        <v>92833</v>
      </c>
      <c r="C379" s="23" t="s">
        <v>112</v>
      </c>
      <c r="D379" s="23" t="s">
        <v>1063</v>
      </c>
      <c r="E379" s="25">
        <v>44144</v>
      </c>
      <c r="F379" s="23" t="s">
        <v>288</v>
      </c>
      <c r="G379" s="23" t="s">
        <v>1041</v>
      </c>
      <c r="H379" s="23" t="s">
        <v>878</v>
      </c>
      <c r="I379" s="23" t="s">
        <v>333</v>
      </c>
      <c r="J379" s="23" t="s">
        <v>336</v>
      </c>
    </row>
    <row r="380" spans="1:10" x14ac:dyDescent="0.25">
      <c r="A380" s="23" t="s">
        <v>1064</v>
      </c>
      <c r="B380" s="24">
        <v>1320732</v>
      </c>
      <c r="C380" s="23" t="s">
        <v>112</v>
      </c>
      <c r="D380" s="23" t="s">
        <v>1065</v>
      </c>
      <c r="E380" s="25">
        <v>44144</v>
      </c>
      <c r="F380" s="23" t="s">
        <v>288</v>
      </c>
      <c r="G380" s="23" t="s">
        <v>1041</v>
      </c>
      <c r="H380" s="23" t="s">
        <v>878</v>
      </c>
      <c r="I380" s="23" t="s">
        <v>333</v>
      </c>
      <c r="J380" s="23" t="s">
        <v>336</v>
      </c>
    </row>
    <row r="381" spans="1:10" x14ac:dyDescent="0.25">
      <c r="A381" s="22">
        <v>3288241</v>
      </c>
      <c r="B381" s="19">
        <v>20800</v>
      </c>
      <c r="C381" s="18" t="s">
        <v>182</v>
      </c>
      <c r="D381" s="18" t="s">
        <v>1066</v>
      </c>
      <c r="E381" s="20">
        <v>43871</v>
      </c>
      <c r="F381" s="18" t="s">
        <v>20</v>
      </c>
      <c r="G381" s="18" t="s">
        <v>1067</v>
      </c>
      <c r="H381" s="18" t="s">
        <v>826</v>
      </c>
      <c r="I381" s="18" t="s">
        <v>162</v>
      </c>
      <c r="J381" s="18" t="s">
        <v>1037</v>
      </c>
    </row>
    <row r="382" spans="1:10" x14ac:dyDescent="0.25">
      <c r="A382" s="22">
        <v>3290171</v>
      </c>
      <c r="B382" s="19">
        <v>1917</v>
      </c>
      <c r="C382" s="18" t="s">
        <v>182</v>
      </c>
      <c r="D382" s="18" t="s">
        <v>1068</v>
      </c>
      <c r="E382" s="20">
        <v>43886</v>
      </c>
      <c r="F382" s="18" t="s">
        <v>20</v>
      </c>
      <c r="G382" s="18" t="s">
        <v>1067</v>
      </c>
      <c r="H382" s="18" t="s">
        <v>826</v>
      </c>
      <c r="I382" s="18" t="s">
        <v>162</v>
      </c>
      <c r="J382" s="18" t="s">
        <v>1037</v>
      </c>
    </row>
    <row r="383" spans="1:10" x14ac:dyDescent="0.25">
      <c r="A383" s="18">
        <v>3287976</v>
      </c>
      <c r="B383" s="19">
        <v>400</v>
      </c>
      <c r="C383" s="18" t="s">
        <v>182</v>
      </c>
      <c r="D383" s="18" t="s">
        <v>1036</v>
      </c>
      <c r="E383" s="20">
        <v>44196</v>
      </c>
      <c r="F383" s="18" t="s">
        <v>271</v>
      </c>
      <c r="G383" s="18" t="s">
        <v>1067</v>
      </c>
      <c r="H383" s="18" t="s">
        <v>1069</v>
      </c>
      <c r="I383" s="18" t="s">
        <v>162</v>
      </c>
      <c r="J383" s="18" t="s">
        <v>1037</v>
      </c>
    </row>
    <row r="384" spans="1:10" x14ac:dyDescent="0.25">
      <c r="A384" s="18">
        <v>405027</v>
      </c>
      <c r="B384" s="19">
        <v>105000</v>
      </c>
      <c r="C384" s="18" t="s">
        <v>112</v>
      </c>
      <c r="D384" s="18" t="s">
        <v>1070</v>
      </c>
      <c r="E384" s="20">
        <v>44123</v>
      </c>
      <c r="F384" s="18" t="s">
        <v>20</v>
      </c>
      <c r="G384" s="18" t="s">
        <v>1067</v>
      </c>
      <c r="H384" s="18" t="s">
        <v>841</v>
      </c>
      <c r="I384" s="18" t="s">
        <v>27</v>
      </c>
      <c r="J384" s="18" t="s">
        <v>28</v>
      </c>
    </row>
    <row r="385" spans="1:10" x14ac:dyDescent="0.25">
      <c r="A385" s="18">
        <v>404859</v>
      </c>
      <c r="B385" s="19">
        <v>473268</v>
      </c>
      <c r="C385" s="18" t="s">
        <v>130</v>
      </c>
      <c r="D385" s="18" t="s">
        <v>25</v>
      </c>
      <c r="E385" s="20">
        <v>44122</v>
      </c>
      <c r="F385" s="18" t="s">
        <v>20</v>
      </c>
      <c r="G385" s="18" t="s">
        <v>1067</v>
      </c>
      <c r="H385" s="18" t="s">
        <v>836</v>
      </c>
      <c r="I385" s="18" t="s">
        <v>27</v>
      </c>
      <c r="J385" s="18" t="s">
        <v>28</v>
      </c>
    </row>
    <row r="386" spans="1:10" x14ac:dyDescent="0.25">
      <c r="A386" s="18">
        <v>404286</v>
      </c>
      <c r="B386" s="19">
        <v>77000</v>
      </c>
      <c r="C386" s="18" t="s">
        <v>130</v>
      </c>
      <c r="D386" s="18" t="s">
        <v>1071</v>
      </c>
      <c r="E386" s="20">
        <v>44118</v>
      </c>
      <c r="F386" s="18" t="s">
        <v>20</v>
      </c>
      <c r="G386" s="18" t="s">
        <v>1067</v>
      </c>
      <c r="H386" s="18" t="s">
        <v>836</v>
      </c>
      <c r="I386" s="18" t="s">
        <v>27</v>
      </c>
      <c r="J386" s="18" t="s">
        <v>1072</v>
      </c>
    </row>
    <row r="387" spans="1:10" x14ac:dyDescent="0.25">
      <c r="A387" s="18">
        <v>406680</v>
      </c>
      <c r="B387" s="19">
        <v>139600</v>
      </c>
      <c r="C387" s="18" t="s">
        <v>112</v>
      </c>
      <c r="D387" s="18" t="s">
        <v>1073</v>
      </c>
      <c r="E387" s="20">
        <v>44134</v>
      </c>
      <c r="F387" s="18" t="s">
        <v>20</v>
      </c>
      <c r="G387" s="18" t="s">
        <v>1067</v>
      </c>
      <c r="H387" s="18" t="s">
        <v>826</v>
      </c>
      <c r="I387" s="18" t="s">
        <v>162</v>
      </c>
      <c r="J387" s="18" t="s">
        <v>1072</v>
      </c>
    </row>
    <row r="388" spans="1:10" x14ac:dyDescent="0.25">
      <c r="A388" s="18">
        <v>406781</v>
      </c>
      <c r="B388" s="19">
        <v>25500</v>
      </c>
      <c r="C388" s="18" t="s">
        <v>130</v>
      </c>
      <c r="D388" s="18" t="s">
        <v>1074</v>
      </c>
      <c r="E388" s="20">
        <v>44135</v>
      </c>
      <c r="F388" s="18" t="s">
        <v>20</v>
      </c>
      <c r="G388" s="18" t="s">
        <v>1067</v>
      </c>
      <c r="H388" s="18" t="s">
        <v>836</v>
      </c>
      <c r="I388" s="18" t="s">
        <v>27</v>
      </c>
      <c r="J388" s="18" t="s">
        <v>1072</v>
      </c>
    </row>
    <row r="389" spans="1:10" x14ac:dyDescent="0.25">
      <c r="A389" s="18">
        <v>404941</v>
      </c>
      <c r="B389" s="19">
        <v>861100</v>
      </c>
      <c r="C389" s="18" t="s">
        <v>130</v>
      </c>
      <c r="D389" s="18" t="s">
        <v>1075</v>
      </c>
      <c r="E389" s="20">
        <v>44123</v>
      </c>
      <c r="F389" s="18" t="s">
        <v>20</v>
      </c>
      <c r="G389" s="18" t="s">
        <v>1067</v>
      </c>
      <c r="H389" s="18" t="s">
        <v>836</v>
      </c>
      <c r="I389" s="18" t="s">
        <v>27</v>
      </c>
      <c r="J389" s="18" t="s">
        <v>1072</v>
      </c>
    </row>
    <row r="390" spans="1:10" x14ac:dyDescent="0.25">
      <c r="A390" s="18">
        <v>403777</v>
      </c>
      <c r="B390" s="19">
        <v>35100</v>
      </c>
      <c r="C390" s="18" t="s">
        <v>112</v>
      </c>
      <c r="D390" s="18" t="s">
        <v>1076</v>
      </c>
      <c r="E390" s="20">
        <v>44113</v>
      </c>
      <c r="F390" s="18" t="s">
        <v>20</v>
      </c>
      <c r="G390" s="18" t="s">
        <v>1067</v>
      </c>
      <c r="H390" s="18" t="s">
        <v>826</v>
      </c>
      <c r="I390" s="18" t="s">
        <v>162</v>
      </c>
      <c r="J390" s="18" t="s">
        <v>1077</v>
      </c>
    </row>
    <row r="391" spans="1:10" x14ac:dyDescent="0.25">
      <c r="A391" s="23" t="s">
        <v>1079</v>
      </c>
      <c r="B391" s="24">
        <v>1739685</v>
      </c>
      <c r="C391" s="23" t="s">
        <v>112</v>
      </c>
      <c r="D391" s="23" t="s">
        <v>1080</v>
      </c>
      <c r="E391" s="25">
        <v>44214</v>
      </c>
      <c r="F391" s="23" t="s">
        <v>288</v>
      </c>
      <c r="G391" s="23" t="s">
        <v>1067</v>
      </c>
      <c r="H391" s="23" t="s">
        <v>878</v>
      </c>
      <c r="I391" s="23" t="s">
        <v>824</v>
      </c>
      <c r="J391" s="23" t="s">
        <v>1081</v>
      </c>
    </row>
    <row r="392" spans="1:10" x14ac:dyDescent="0.25">
      <c r="A392" s="18">
        <v>2168161</v>
      </c>
      <c r="B392" s="19">
        <v>223102</v>
      </c>
      <c r="C392" s="18" t="s">
        <v>112</v>
      </c>
      <c r="D392" s="18" t="s">
        <v>1082</v>
      </c>
      <c r="E392" s="20">
        <v>44125</v>
      </c>
      <c r="F392" s="18" t="s">
        <v>20</v>
      </c>
      <c r="G392" s="18" t="s">
        <v>1083</v>
      </c>
      <c r="H392" s="18" t="s">
        <v>1084</v>
      </c>
      <c r="I392" s="18" t="s">
        <v>873</v>
      </c>
      <c r="J392" s="18" t="s">
        <v>1085</v>
      </c>
    </row>
    <row r="393" spans="1:10" x14ac:dyDescent="0.25">
      <c r="A393" s="23" t="s">
        <v>1086</v>
      </c>
      <c r="B393" s="24">
        <v>223102</v>
      </c>
      <c r="C393" s="23" t="s">
        <v>112</v>
      </c>
      <c r="D393" s="23" t="s">
        <v>1087</v>
      </c>
      <c r="E393" s="25">
        <v>44214</v>
      </c>
      <c r="F393" s="23" t="s">
        <v>288</v>
      </c>
      <c r="G393" s="23" t="s">
        <v>1083</v>
      </c>
      <c r="H393" s="23" t="s">
        <v>878</v>
      </c>
      <c r="I393" s="23" t="s">
        <v>356</v>
      </c>
      <c r="J393" s="23" t="s">
        <v>1088</v>
      </c>
    </row>
    <row r="394" spans="1:10" x14ac:dyDescent="0.25">
      <c r="A394" s="18">
        <v>404662</v>
      </c>
      <c r="B394" s="19">
        <v>57600</v>
      </c>
      <c r="C394" s="18" t="s">
        <v>182</v>
      </c>
      <c r="D394" s="18" t="s">
        <v>1089</v>
      </c>
      <c r="E394" s="20">
        <v>44121</v>
      </c>
      <c r="F394" s="18" t="s">
        <v>20</v>
      </c>
      <c r="G394" s="18" t="s">
        <v>1090</v>
      </c>
      <c r="H394" s="18" t="s">
        <v>1091</v>
      </c>
      <c r="I394" s="18" t="s">
        <v>141</v>
      </c>
      <c r="J394" s="18" t="s">
        <v>1092</v>
      </c>
    </row>
    <row r="395" spans="1:10" x14ac:dyDescent="0.25">
      <c r="A395" s="18">
        <v>405481</v>
      </c>
      <c r="B395" s="19">
        <v>57600</v>
      </c>
      <c r="C395" s="18" t="s">
        <v>130</v>
      </c>
      <c r="D395" s="18" t="s">
        <v>1093</v>
      </c>
      <c r="E395" s="20">
        <v>44126</v>
      </c>
      <c r="F395" s="18" t="s">
        <v>20</v>
      </c>
      <c r="G395" s="18" t="s">
        <v>1090</v>
      </c>
      <c r="H395" s="18" t="s">
        <v>1032</v>
      </c>
      <c r="I395" s="18" t="s">
        <v>1030</v>
      </c>
      <c r="J395" s="18" t="s">
        <v>1092</v>
      </c>
    </row>
    <row r="396" spans="1:10" x14ac:dyDescent="0.25">
      <c r="A396" s="23" t="s">
        <v>1094</v>
      </c>
      <c r="B396" s="24">
        <v>115200</v>
      </c>
      <c r="C396" s="23" t="s">
        <v>112</v>
      </c>
      <c r="D396" s="23" t="s">
        <v>1095</v>
      </c>
      <c r="E396" s="25">
        <v>44214</v>
      </c>
      <c r="F396" s="23" t="s">
        <v>288</v>
      </c>
      <c r="G396" s="23" t="s">
        <v>1090</v>
      </c>
      <c r="H396" s="23" t="s">
        <v>878</v>
      </c>
      <c r="I396" s="23" t="s">
        <v>342</v>
      </c>
      <c r="J396" s="23" t="s">
        <v>1096</v>
      </c>
    </row>
    <row r="397" spans="1:10" x14ac:dyDescent="0.25">
      <c r="A397" s="18">
        <v>3289271</v>
      </c>
      <c r="B397" s="19">
        <v>9657</v>
      </c>
      <c r="C397" s="18" t="s">
        <v>130</v>
      </c>
      <c r="D397" s="18" t="s">
        <v>186</v>
      </c>
      <c r="E397" s="20">
        <v>43880</v>
      </c>
      <c r="F397" s="18" t="s">
        <v>114</v>
      </c>
      <c r="G397" s="18" t="s">
        <v>1102</v>
      </c>
      <c r="H397" s="18" t="s">
        <v>189</v>
      </c>
      <c r="I397" s="18" t="s">
        <v>188</v>
      </c>
      <c r="J397" s="18" t="s">
        <v>181</v>
      </c>
    </row>
    <row r="398" spans="1:10" x14ac:dyDescent="0.25">
      <c r="A398" s="22">
        <v>382240</v>
      </c>
      <c r="B398" s="19">
        <v>116078</v>
      </c>
      <c r="C398" s="18" t="s">
        <v>112</v>
      </c>
      <c r="D398" s="18" t="s">
        <v>179</v>
      </c>
      <c r="E398" s="20">
        <v>43873</v>
      </c>
      <c r="F398" s="18" t="s">
        <v>20</v>
      </c>
      <c r="G398" s="18" t="s">
        <v>1102</v>
      </c>
      <c r="H398" s="18" t="s">
        <v>1055</v>
      </c>
      <c r="I398" s="18" t="s">
        <v>180</v>
      </c>
      <c r="J398" s="18" t="s">
        <v>181</v>
      </c>
    </row>
    <row r="399" spans="1:10" x14ac:dyDescent="0.25">
      <c r="A399" s="22">
        <v>2156524</v>
      </c>
      <c r="B399" s="19">
        <v>57600</v>
      </c>
      <c r="C399" s="18" t="s">
        <v>112</v>
      </c>
      <c r="D399" s="18" t="s">
        <v>1103</v>
      </c>
      <c r="E399" s="20">
        <v>43878</v>
      </c>
      <c r="F399" s="18" t="s">
        <v>20</v>
      </c>
      <c r="G399" s="18" t="s">
        <v>1102</v>
      </c>
      <c r="H399" s="18" t="s">
        <v>1104</v>
      </c>
      <c r="I399" s="18" t="s">
        <v>180</v>
      </c>
      <c r="J399" s="18" t="s">
        <v>181</v>
      </c>
    </row>
    <row r="400" spans="1:10" x14ac:dyDescent="0.25">
      <c r="A400" s="22">
        <v>3287503</v>
      </c>
      <c r="B400" s="19">
        <v>179900</v>
      </c>
      <c r="C400" s="18" t="s">
        <v>130</v>
      </c>
      <c r="D400" s="18" t="s">
        <v>1105</v>
      </c>
      <c r="E400" s="20">
        <v>43865</v>
      </c>
      <c r="F400" s="18" t="s">
        <v>20</v>
      </c>
      <c r="G400" s="18" t="s">
        <v>1102</v>
      </c>
      <c r="H400" s="18" t="s">
        <v>1106</v>
      </c>
      <c r="I400" s="18" t="s">
        <v>1107</v>
      </c>
      <c r="J400" s="18" t="s">
        <v>181</v>
      </c>
    </row>
    <row r="401" spans="1:10" x14ac:dyDescent="0.25">
      <c r="A401" s="22">
        <v>3288138</v>
      </c>
      <c r="B401" s="19">
        <v>58663</v>
      </c>
      <c r="C401" s="18" t="s">
        <v>112</v>
      </c>
      <c r="D401" s="18" t="s">
        <v>1108</v>
      </c>
      <c r="E401" s="20">
        <v>43870</v>
      </c>
      <c r="F401" s="18" t="s">
        <v>20</v>
      </c>
      <c r="G401" s="18" t="s">
        <v>1102</v>
      </c>
      <c r="H401" s="18" t="s">
        <v>1109</v>
      </c>
      <c r="I401" s="18" t="s">
        <v>1110</v>
      </c>
      <c r="J401" s="18" t="s">
        <v>181</v>
      </c>
    </row>
    <row r="402" spans="1:10" x14ac:dyDescent="0.25">
      <c r="A402" s="22">
        <v>3288757</v>
      </c>
      <c r="B402" s="19">
        <v>59286</v>
      </c>
      <c r="C402" s="18" t="s">
        <v>130</v>
      </c>
      <c r="D402" s="18" t="s">
        <v>1111</v>
      </c>
      <c r="E402" s="20">
        <v>43875</v>
      </c>
      <c r="F402" s="18" t="s">
        <v>20</v>
      </c>
      <c r="G402" s="18" t="s">
        <v>1102</v>
      </c>
      <c r="H402" s="18" t="s">
        <v>1112</v>
      </c>
      <c r="I402" s="18" t="s">
        <v>1045</v>
      </c>
      <c r="J402" s="18" t="s">
        <v>181</v>
      </c>
    </row>
    <row r="403" spans="1:10" x14ac:dyDescent="0.25">
      <c r="A403" s="22">
        <v>3288792</v>
      </c>
      <c r="B403" s="19">
        <v>126488</v>
      </c>
      <c r="C403" s="18" t="s">
        <v>182</v>
      </c>
      <c r="D403" s="18" t="s">
        <v>1043</v>
      </c>
      <c r="E403" s="20">
        <v>43875</v>
      </c>
      <c r="F403" s="18" t="s">
        <v>20</v>
      </c>
      <c r="G403" s="18" t="s">
        <v>1102</v>
      </c>
      <c r="H403" s="18" t="s">
        <v>1113</v>
      </c>
      <c r="I403" s="18" t="s">
        <v>1045</v>
      </c>
      <c r="J403" s="18" t="s">
        <v>1037</v>
      </c>
    </row>
    <row r="404" spans="1:10" x14ac:dyDescent="0.25">
      <c r="A404" s="18" t="s">
        <v>1078</v>
      </c>
      <c r="B404" s="19">
        <v>16083</v>
      </c>
      <c r="C404" s="18" t="s">
        <v>182</v>
      </c>
      <c r="D404" s="18" t="s">
        <v>1067</v>
      </c>
      <c r="E404" s="20">
        <v>44225</v>
      </c>
      <c r="F404" s="18" t="s">
        <v>271</v>
      </c>
      <c r="G404" s="18" t="s">
        <v>1102</v>
      </c>
      <c r="H404" s="18" t="s">
        <v>1114</v>
      </c>
      <c r="I404" s="18" t="s">
        <v>162</v>
      </c>
      <c r="J404" s="18" t="s">
        <v>1037</v>
      </c>
    </row>
    <row r="405" spans="1:10" x14ac:dyDescent="0.25">
      <c r="A405" s="22">
        <v>3293993</v>
      </c>
      <c r="B405" s="19">
        <v>217029</v>
      </c>
      <c r="C405" s="18" t="s">
        <v>112</v>
      </c>
      <c r="D405" s="18" t="s">
        <v>1115</v>
      </c>
      <c r="E405" s="20">
        <v>43921</v>
      </c>
      <c r="F405" s="18" t="s">
        <v>20</v>
      </c>
      <c r="G405" s="18" t="s">
        <v>1102</v>
      </c>
      <c r="H405" s="18" t="s">
        <v>1116</v>
      </c>
      <c r="I405" s="18" t="s">
        <v>50</v>
      </c>
      <c r="J405" s="18" t="s">
        <v>1117</v>
      </c>
    </row>
    <row r="406" spans="1:10" x14ac:dyDescent="0.25">
      <c r="A406" s="22">
        <v>388056</v>
      </c>
      <c r="B406" s="19">
        <v>59489</v>
      </c>
      <c r="C406" s="18" t="s">
        <v>112</v>
      </c>
      <c r="D406" s="18" t="s">
        <v>1118</v>
      </c>
      <c r="E406" s="20">
        <v>43918</v>
      </c>
      <c r="F406" s="18" t="s">
        <v>20</v>
      </c>
      <c r="G406" s="18" t="s">
        <v>1102</v>
      </c>
      <c r="H406" s="18" t="s">
        <v>1119</v>
      </c>
      <c r="I406" s="18" t="s">
        <v>1120</v>
      </c>
      <c r="J406" s="18" t="s">
        <v>1117</v>
      </c>
    </row>
    <row r="407" spans="1:10" x14ac:dyDescent="0.25">
      <c r="A407" s="22">
        <v>390525</v>
      </c>
      <c r="B407" s="19">
        <v>55500</v>
      </c>
      <c r="C407" s="18" t="s">
        <v>182</v>
      </c>
      <c r="D407" s="18" t="s">
        <v>1121</v>
      </c>
      <c r="E407" s="20">
        <v>43966</v>
      </c>
      <c r="F407" s="18" t="s">
        <v>20</v>
      </c>
      <c r="G407" s="18" t="s">
        <v>1102</v>
      </c>
      <c r="H407" s="18" t="s">
        <v>1122</v>
      </c>
      <c r="I407" s="18" t="s">
        <v>1123</v>
      </c>
      <c r="J407" s="18" t="s">
        <v>994</v>
      </c>
    </row>
    <row r="408" spans="1:10" x14ac:dyDescent="0.25">
      <c r="A408" s="22">
        <v>3294580</v>
      </c>
      <c r="B408" s="19">
        <v>23196</v>
      </c>
      <c r="C408" s="18" t="s">
        <v>130</v>
      </c>
      <c r="D408" s="18" t="s">
        <v>926</v>
      </c>
      <c r="E408" s="20">
        <v>44158</v>
      </c>
      <c r="F408" s="18" t="s">
        <v>271</v>
      </c>
      <c r="G408" s="18" t="s">
        <v>1102</v>
      </c>
      <c r="H408" s="18" t="s">
        <v>927</v>
      </c>
      <c r="I408" s="18" t="s">
        <v>27</v>
      </c>
      <c r="J408" s="18" t="s">
        <v>887</v>
      </c>
    </row>
    <row r="409" spans="1:10" x14ac:dyDescent="0.25">
      <c r="A409" s="22">
        <v>3281237</v>
      </c>
      <c r="B409" s="19">
        <v>22600</v>
      </c>
      <c r="C409" s="18" t="s">
        <v>182</v>
      </c>
      <c r="D409" s="18" t="s">
        <v>161</v>
      </c>
      <c r="E409" s="20">
        <v>44127</v>
      </c>
      <c r="F409" s="18" t="s">
        <v>114</v>
      </c>
      <c r="G409" s="18" t="s">
        <v>1102</v>
      </c>
      <c r="H409" s="18" t="s">
        <v>1128</v>
      </c>
      <c r="I409" s="18" t="s">
        <v>162</v>
      </c>
      <c r="J409" s="18" t="s">
        <v>1129</v>
      </c>
    </row>
    <row r="410" spans="1:10" x14ac:dyDescent="0.25">
      <c r="A410" s="18">
        <v>305445</v>
      </c>
      <c r="B410" s="19">
        <v>112248</v>
      </c>
      <c r="C410" s="18" t="s">
        <v>182</v>
      </c>
      <c r="D410" s="18" t="s">
        <v>183</v>
      </c>
      <c r="E410" s="20">
        <v>43991</v>
      </c>
      <c r="F410" s="18" t="s">
        <v>114</v>
      </c>
      <c r="G410" s="18" t="s">
        <v>1102</v>
      </c>
      <c r="H410" s="18" t="s">
        <v>1130</v>
      </c>
      <c r="I410" s="18" t="s">
        <v>144</v>
      </c>
      <c r="J410" s="18" t="s">
        <v>185</v>
      </c>
    </row>
    <row r="411" spans="1:10" x14ac:dyDescent="0.25">
      <c r="A411" s="23" t="s">
        <v>1125</v>
      </c>
      <c r="B411" s="24">
        <v>960573</v>
      </c>
      <c r="C411" s="23" t="s">
        <v>112</v>
      </c>
      <c r="D411" s="23" t="s">
        <v>1126</v>
      </c>
      <c r="E411" s="25">
        <v>44111</v>
      </c>
      <c r="F411" s="23" t="s">
        <v>288</v>
      </c>
      <c r="G411" s="23" t="s">
        <v>1102</v>
      </c>
      <c r="H411" s="23" t="s">
        <v>770</v>
      </c>
      <c r="I411" s="23" t="s">
        <v>380</v>
      </c>
      <c r="J411" s="23" t="s">
        <v>382</v>
      </c>
    </row>
    <row r="412" spans="1:10" x14ac:dyDescent="0.25">
      <c r="A412" s="23" t="s">
        <v>1124</v>
      </c>
      <c r="B412" s="24">
        <v>153244</v>
      </c>
      <c r="C412" s="23" t="s">
        <v>112</v>
      </c>
      <c r="D412" s="23" t="s">
        <v>1127</v>
      </c>
      <c r="E412" s="25">
        <v>44144</v>
      </c>
      <c r="F412" s="23" t="s">
        <v>288</v>
      </c>
      <c r="G412" s="23" t="s">
        <v>1102</v>
      </c>
      <c r="H412" s="23" t="s">
        <v>878</v>
      </c>
      <c r="I412" s="23" t="s">
        <v>380</v>
      </c>
      <c r="J412" s="23" t="s">
        <v>382</v>
      </c>
    </row>
    <row r="413" spans="1:10" x14ac:dyDescent="0.25">
      <c r="A413" s="18">
        <v>413418</v>
      </c>
      <c r="B413" s="19">
        <v>59823</v>
      </c>
      <c r="C413" s="18" t="s">
        <v>130</v>
      </c>
      <c r="D413" s="18" t="s">
        <v>1203</v>
      </c>
      <c r="E413" s="20">
        <v>44171</v>
      </c>
      <c r="F413" s="18" t="s">
        <v>20</v>
      </c>
      <c r="G413" s="18" t="s">
        <v>1204</v>
      </c>
      <c r="H413" s="18" t="s">
        <v>1205</v>
      </c>
      <c r="I413" s="18" t="s">
        <v>27</v>
      </c>
      <c r="J413" s="18" t="s">
        <v>1206</v>
      </c>
    </row>
    <row r="414" spans="1:10" x14ac:dyDescent="0.25">
      <c r="A414" s="18">
        <v>412888</v>
      </c>
      <c r="B414" s="19">
        <v>42500</v>
      </c>
      <c r="C414" s="18" t="s">
        <v>773</v>
      </c>
      <c r="D414" s="18" t="s">
        <v>1207</v>
      </c>
      <c r="E414" s="20">
        <v>44167</v>
      </c>
      <c r="F414" s="18" t="s">
        <v>20</v>
      </c>
      <c r="G414" s="18" t="s">
        <v>1204</v>
      </c>
      <c r="H414" s="18" t="s">
        <v>836</v>
      </c>
      <c r="I414" s="18" t="s">
        <v>27</v>
      </c>
      <c r="J414" s="18" t="s">
        <v>32</v>
      </c>
    </row>
    <row r="415" spans="1:10" x14ac:dyDescent="0.25">
      <c r="A415" s="18">
        <v>413195</v>
      </c>
      <c r="B415" s="19">
        <v>253239</v>
      </c>
      <c r="C415" s="18" t="s">
        <v>773</v>
      </c>
      <c r="D415" s="18" t="s">
        <v>30</v>
      </c>
      <c r="E415" s="20">
        <v>44169</v>
      </c>
      <c r="F415" s="18" t="s">
        <v>20</v>
      </c>
      <c r="G415" s="18" t="s">
        <v>1204</v>
      </c>
      <c r="H415" s="18" t="s">
        <v>836</v>
      </c>
      <c r="I415" s="18" t="s">
        <v>27</v>
      </c>
      <c r="J415" s="18" t="s">
        <v>32</v>
      </c>
    </row>
    <row r="416" spans="1:10" x14ac:dyDescent="0.25">
      <c r="A416" s="23" t="s">
        <v>1208</v>
      </c>
      <c r="B416" s="24">
        <v>355562</v>
      </c>
      <c r="C416" s="23" t="s">
        <v>112</v>
      </c>
      <c r="D416" s="23" t="s">
        <v>1209</v>
      </c>
      <c r="E416" s="25">
        <v>44270</v>
      </c>
      <c r="F416" s="23" t="s">
        <v>288</v>
      </c>
      <c r="G416" s="23" t="s">
        <v>1204</v>
      </c>
      <c r="H416" s="23" t="s">
        <v>1210</v>
      </c>
      <c r="I416" s="23" t="s">
        <v>824</v>
      </c>
      <c r="J416" s="23" t="s">
        <v>1081</v>
      </c>
    </row>
    <row r="417" spans="1:10" x14ac:dyDescent="0.25">
      <c r="A417" s="18">
        <v>414248</v>
      </c>
      <c r="B417" s="19">
        <v>3950</v>
      </c>
      <c r="C417" s="18" t="s">
        <v>773</v>
      </c>
      <c r="D417" s="18" t="s">
        <v>1211</v>
      </c>
      <c r="E417" s="20">
        <v>44176</v>
      </c>
      <c r="F417" s="18" t="s">
        <v>20</v>
      </c>
      <c r="G417" s="18" t="s">
        <v>1212</v>
      </c>
      <c r="H417" s="18" t="s">
        <v>836</v>
      </c>
      <c r="I417" s="18" t="s">
        <v>27</v>
      </c>
      <c r="J417" s="18" t="s">
        <v>32</v>
      </c>
    </row>
    <row r="418" spans="1:10" x14ac:dyDescent="0.25">
      <c r="A418" s="18">
        <v>414441</v>
      </c>
      <c r="B418" s="19">
        <v>26600</v>
      </c>
      <c r="C418" s="18" t="s">
        <v>773</v>
      </c>
      <c r="D418" s="18" t="s">
        <v>34</v>
      </c>
      <c r="E418" s="20">
        <v>44179</v>
      </c>
      <c r="F418" s="18" t="s">
        <v>20</v>
      </c>
      <c r="G418" s="18" t="s">
        <v>1212</v>
      </c>
      <c r="H418" s="18" t="s">
        <v>836</v>
      </c>
      <c r="I418" s="18" t="s">
        <v>27</v>
      </c>
      <c r="J418" s="18" t="s">
        <v>32</v>
      </c>
    </row>
    <row r="419" spans="1:10" x14ac:dyDescent="0.25">
      <c r="A419" s="23" t="s">
        <v>1213</v>
      </c>
      <c r="B419" s="24">
        <v>30550</v>
      </c>
      <c r="C419" s="23" t="s">
        <v>112</v>
      </c>
      <c r="D419" s="23" t="s">
        <v>1214</v>
      </c>
      <c r="E419" s="25">
        <v>44270</v>
      </c>
      <c r="F419" s="23" t="s">
        <v>288</v>
      </c>
      <c r="G419" s="23" t="s">
        <v>1212</v>
      </c>
      <c r="H419" s="23" t="s">
        <v>1210</v>
      </c>
      <c r="I419" s="23" t="s">
        <v>298</v>
      </c>
      <c r="J419" s="23" t="s">
        <v>250</v>
      </c>
    </row>
    <row r="420" spans="1:10" x14ac:dyDescent="0.25">
      <c r="A420" s="18">
        <v>415439</v>
      </c>
      <c r="B420" s="19">
        <v>93639</v>
      </c>
      <c r="C420" s="18" t="s">
        <v>773</v>
      </c>
      <c r="D420" s="18" t="s">
        <v>1215</v>
      </c>
      <c r="E420" s="20">
        <v>44185</v>
      </c>
      <c r="F420" s="18" t="s">
        <v>20</v>
      </c>
      <c r="G420" s="18" t="s">
        <v>1216</v>
      </c>
      <c r="H420" s="18" t="s">
        <v>1217</v>
      </c>
      <c r="I420" s="18" t="s">
        <v>22</v>
      </c>
      <c r="J420" s="18" t="s">
        <v>1218</v>
      </c>
    </row>
    <row r="421" spans="1:10" x14ac:dyDescent="0.25">
      <c r="A421" s="18">
        <v>414368</v>
      </c>
      <c r="B421" s="19">
        <v>95000</v>
      </c>
      <c r="C421" s="18" t="s">
        <v>773</v>
      </c>
      <c r="D421" s="18" t="s">
        <v>1219</v>
      </c>
      <c r="E421" s="20">
        <v>44178</v>
      </c>
      <c r="F421" s="18" t="s">
        <v>20</v>
      </c>
      <c r="G421" s="18" t="s">
        <v>1216</v>
      </c>
      <c r="H421" s="18" t="s">
        <v>836</v>
      </c>
      <c r="I421" s="18" t="s">
        <v>27</v>
      </c>
      <c r="J421" s="18" t="s">
        <v>32</v>
      </c>
    </row>
    <row r="422" spans="1:10" x14ac:dyDescent="0.25">
      <c r="A422" s="18">
        <v>413195</v>
      </c>
      <c r="B422" s="19">
        <v>99061</v>
      </c>
      <c r="C422" s="18" t="s">
        <v>773</v>
      </c>
      <c r="D422" s="18" t="s">
        <v>1204</v>
      </c>
      <c r="E422" s="20">
        <v>44169</v>
      </c>
      <c r="F422" s="18" t="s">
        <v>271</v>
      </c>
      <c r="G422" s="18" t="s">
        <v>1216</v>
      </c>
      <c r="H422" s="18" t="s">
        <v>1220</v>
      </c>
      <c r="I422" s="18" t="s">
        <v>824</v>
      </c>
      <c r="J422" s="18" t="s">
        <v>32</v>
      </c>
    </row>
    <row r="423" spans="1:10" x14ac:dyDescent="0.25">
      <c r="A423" s="18">
        <v>414248</v>
      </c>
      <c r="B423" s="19">
        <v>21050</v>
      </c>
      <c r="C423" s="18" t="s">
        <v>773</v>
      </c>
      <c r="D423" s="18" t="s">
        <v>1212</v>
      </c>
      <c r="E423" s="20">
        <v>44176</v>
      </c>
      <c r="F423" s="18" t="s">
        <v>271</v>
      </c>
      <c r="G423" s="18" t="s">
        <v>1216</v>
      </c>
      <c r="H423" s="18" t="s">
        <v>1220</v>
      </c>
      <c r="I423" s="18" t="s">
        <v>298</v>
      </c>
      <c r="J423" s="18" t="s">
        <v>32</v>
      </c>
    </row>
    <row r="424" spans="1:10" x14ac:dyDescent="0.25">
      <c r="A424" s="23" t="s">
        <v>1221</v>
      </c>
      <c r="B424" s="24">
        <v>308750</v>
      </c>
      <c r="C424" s="23" t="s">
        <v>112</v>
      </c>
      <c r="D424" s="23" t="s">
        <v>1222</v>
      </c>
      <c r="E424" s="25">
        <v>44270</v>
      </c>
      <c r="F424" s="23" t="s">
        <v>288</v>
      </c>
      <c r="G424" s="23" t="s">
        <v>1216</v>
      </c>
      <c r="H424" s="23" t="s">
        <v>1210</v>
      </c>
      <c r="I424" s="23" t="s">
        <v>367</v>
      </c>
      <c r="J424" s="23" t="s">
        <v>1153</v>
      </c>
    </row>
    <row r="425" spans="1:10" x14ac:dyDescent="0.25">
      <c r="A425" s="18">
        <v>415439</v>
      </c>
      <c r="B425" s="19">
        <v>89221</v>
      </c>
      <c r="C425" s="18" t="s">
        <v>773</v>
      </c>
      <c r="D425" s="18" t="s">
        <v>1216</v>
      </c>
      <c r="E425" s="20">
        <v>44185</v>
      </c>
      <c r="F425" s="18" t="s">
        <v>271</v>
      </c>
      <c r="G425" s="18" t="s">
        <v>1223</v>
      </c>
      <c r="H425" s="18" t="s">
        <v>1224</v>
      </c>
      <c r="I425" s="18" t="s">
        <v>298</v>
      </c>
      <c r="J425" s="18" t="s">
        <v>1218</v>
      </c>
    </row>
    <row r="426" spans="1:10" x14ac:dyDescent="0.25">
      <c r="A426" s="18">
        <v>414854</v>
      </c>
      <c r="B426" s="19">
        <v>2209</v>
      </c>
      <c r="C426" s="18" t="s">
        <v>773</v>
      </c>
      <c r="D426" s="18" t="s">
        <v>1225</v>
      </c>
      <c r="E426" s="20">
        <v>44181</v>
      </c>
      <c r="F426" s="18" t="s">
        <v>20</v>
      </c>
      <c r="G426" s="18" t="s">
        <v>1223</v>
      </c>
      <c r="H426" s="18" t="s">
        <v>836</v>
      </c>
      <c r="I426" s="18" t="s">
        <v>27</v>
      </c>
      <c r="J426" s="18" t="s">
        <v>32</v>
      </c>
    </row>
    <row r="427" spans="1:10" x14ac:dyDescent="0.25">
      <c r="A427" s="23" t="s">
        <v>1226</v>
      </c>
      <c r="B427" s="24">
        <v>91430</v>
      </c>
      <c r="C427" s="23" t="s">
        <v>112</v>
      </c>
      <c r="D427" s="23" t="s">
        <v>1227</v>
      </c>
      <c r="E427" s="25">
        <v>44270</v>
      </c>
      <c r="F427" s="23" t="s">
        <v>288</v>
      </c>
      <c r="G427" s="23" t="s">
        <v>1223</v>
      </c>
      <c r="H427" s="23" t="s">
        <v>1210</v>
      </c>
      <c r="I427" s="23" t="s">
        <v>537</v>
      </c>
      <c r="J427" s="23" t="s">
        <v>1228</v>
      </c>
    </row>
    <row r="428" spans="1:10" x14ac:dyDescent="0.25">
      <c r="A428" s="18">
        <v>420421</v>
      </c>
      <c r="B428" s="19">
        <v>62075</v>
      </c>
      <c r="C428" s="18" t="s">
        <v>773</v>
      </c>
      <c r="D428" s="18" t="s">
        <v>1229</v>
      </c>
      <c r="E428" s="20">
        <v>44225</v>
      </c>
      <c r="F428" s="18" t="s">
        <v>20</v>
      </c>
      <c r="G428" s="18" t="s">
        <v>1230</v>
      </c>
      <c r="H428" s="18" t="s">
        <v>786</v>
      </c>
      <c r="I428" s="18" t="s">
        <v>787</v>
      </c>
      <c r="J428" s="18" t="s">
        <v>1231</v>
      </c>
    </row>
    <row r="429" spans="1:10" x14ac:dyDescent="0.25">
      <c r="A429" s="23" t="s">
        <v>1232</v>
      </c>
      <c r="B429" s="24">
        <v>62075</v>
      </c>
      <c r="C429" s="23" t="s">
        <v>112</v>
      </c>
      <c r="D429" s="23" t="s">
        <v>1233</v>
      </c>
      <c r="E429" s="25">
        <v>44302</v>
      </c>
      <c r="F429" s="23" t="s">
        <v>288</v>
      </c>
      <c r="G429" s="23" t="s">
        <v>1230</v>
      </c>
      <c r="H429" s="23" t="s">
        <v>878</v>
      </c>
      <c r="I429" s="23" t="s">
        <v>537</v>
      </c>
      <c r="J429" s="23" t="s">
        <v>1228</v>
      </c>
    </row>
    <row r="430" spans="1:10" x14ac:dyDescent="0.25">
      <c r="A430" s="18">
        <v>420390</v>
      </c>
      <c r="B430" s="19">
        <v>62075</v>
      </c>
      <c r="C430" s="18" t="s">
        <v>130</v>
      </c>
      <c r="D430" s="18" t="s">
        <v>1234</v>
      </c>
      <c r="E430" s="20">
        <v>44225</v>
      </c>
      <c r="F430" s="18" t="s">
        <v>20</v>
      </c>
      <c r="G430" s="18" t="s">
        <v>1235</v>
      </c>
      <c r="H430" s="18" t="s">
        <v>1236</v>
      </c>
      <c r="I430" s="18" t="s">
        <v>141</v>
      </c>
      <c r="J430" s="18" t="s">
        <v>1237</v>
      </c>
    </row>
    <row r="431" spans="1:10" x14ac:dyDescent="0.25">
      <c r="A431" s="23" t="s">
        <v>1238</v>
      </c>
      <c r="B431" s="24">
        <v>62075</v>
      </c>
      <c r="C431" s="23" t="s">
        <v>112</v>
      </c>
      <c r="D431" s="23" t="s">
        <v>1239</v>
      </c>
      <c r="E431" s="25">
        <v>44302</v>
      </c>
      <c r="F431" s="23" t="s">
        <v>288</v>
      </c>
      <c r="G431" s="23" t="s">
        <v>1235</v>
      </c>
      <c r="H431" s="23" t="s">
        <v>878</v>
      </c>
      <c r="I431" s="23" t="s">
        <v>537</v>
      </c>
      <c r="J431" s="23" t="s">
        <v>1240</v>
      </c>
    </row>
    <row r="432" spans="1:10" x14ac:dyDescent="0.25">
      <c r="A432" s="18">
        <v>412705</v>
      </c>
      <c r="B432" s="19">
        <v>55857</v>
      </c>
      <c r="C432" s="18" t="s">
        <v>112</v>
      </c>
      <c r="D432" s="18" t="s">
        <v>1241</v>
      </c>
      <c r="E432" s="20">
        <v>44166</v>
      </c>
      <c r="F432" s="18" t="s">
        <v>20</v>
      </c>
      <c r="G432" s="18" t="s">
        <v>1242</v>
      </c>
      <c r="H432" s="18" t="s">
        <v>1243</v>
      </c>
      <c r="I432" s="18" t="s">
        <v>50</v>
      </c>
      <c r="J432" s="18" t="s">
        <v>1244</v>
      </c>
    </row>
    <row r="433" spans="1:10" x14ac:dyDescent="0.25">
      <c r="A433" s="18">
        <v>415040</v>
      </c>
      <c r="B433" s="19">
        <v>42500</v>
      </c>
      <c r="C433" s="18" t="s">
        <v>182</v>
      </c>
      <c r="D433" s="18" t="s">
        <v>1245</v>
      </c>
      <c r="E433" s="20">
        <v>44182</v>
      </c>
      <c r="F433" s="18" t="s">
        <v>20</v>
      </c>
      <c r="G433" s="18" t="s">
        <v>1242</v>
      </c>
      <c r="H433" s="18" t="s">
        <v>1183</v>
      </c>
      <c r="I433" s="18" t="s">
        <v>973</v>
      </c>
      <c r="J433" s="18" t="s">
        <v>1246</v>
      </c>
    </row>
    <row r="434" spans="1:10" x14ac:dyDescent="0.25">
      <c r="A434" s="23" t="s">
        <v>1247</v>
      </c>
      <c r="B434" s="24">
        <v>98357</v>
      </c>
      <c r="C434" s="23" t="s">
        <v>112</v>
      </c>
      <c r="D434" s="23" t="s">
        <v>1248</v>
      </c>
      <c r="E434" s="25">
        <v>44302</v>
      </c>
      <c r="F434" s="23" t="s">
        <v>288</v>
      </c>
      <c r="G434" s="23" t="s">
        <v>1242</v>
      </c>
      <c r="H434" s="23" t="s">
        <v>878</v>
      </c>
      <c r="I434" s="23" t="s">
        <v>298</v>
      </c>
      <c r="J434" s="23" t="s">
        <v>250</v>
      </c>
    </row>
    <row r="435" spans="1:10" x14ac:dyDescent="0.25">
      <c r="A435" s="18">
        <v>419487</v>
      </c>
      <c r="B435" s="19">
        <v>16000</v>
      </c>
      <c r="C435" s="18" t="s">
        <v>182</v>
      </c>
      <c r="D435" s="18" t="s">
        <v>1251</v>
      </c>
      <c r="E435" s="20">
        <v>44218</v>
      </c>
      <c r="F435" s="18" t="s">
        <v>20</v>
      </c>
      <c r="G435" s="18" t="s">
        <v>1250</v>
      </c>
      <c r="H435" s="18" t="s">
        <v>1252</v>
      </c>
      <c r="I435" s="18" t="s">
        <v>39</v>
      </c>
      <c r="J435" s="18" t="s">
        <v>40</v>
      </c>
    </row>
    <row r="436" spans="1:10" x14ac:dyDescent="0.25">
      <c r="A436" s="18">
        <v>419494</v>
      </c>
      <c r="B436" s="19">
        <v>16000</v>
      </c>
      <c r="C436" s="18" t="s">
        <v>182</v>
      </c>
      <c r="D436" s="18" t="s">
        <v>1253</v>
      </c>
      <c r="E436" s="20">
        <v>44218</v>
      </c>
      <c r="F436" s="18" t="s">
        <v>20</v>
      </c>
      <c r="G436" s="18" t="s">
        <v>1250</v>
      </c>
      <c r="H436" s="18" t="s">
        <v>1254</v>
      </c>
      <c r="I436" s="18" t="s">
        <v>39</v>
      </c>
      <c r="J436" s="18" t="s">
        <v>40</v>
      </c>
    </row>
    <row r="437" spans="1:10" x14ac:dyDescent="0.25">
      <c r="A437" s="18">
        <v>419495</v>
      </c>
      <c r="B437" s="19">
        <v>32800</v>
      </c>
      <c r="C437" s="18" t="s">
        <v>773</v>
      </c>
      <c r="D437" s="18" t="s">
        <v>37</v>
      </c>
      <c r="E437" s="20">
        <v>44218</v>
      </c>
      <c r="F437" s="18" t="s">
        <v>20</v>
      </c>
      <c r="G437" s="18" t="s">
        <v>1250</v>
      </c>
      <c r="H437" s="18" t="s">
        <v>1255</v>
      </c>
      <c r="I437" s="18" t="s">
        <v>39</v>
      </c>
      <c r="J437" s="18" t="s">
        <v>40</v>
      </c>
    </row>
    <row r="438" spans="1:10" x14ac:dyDescent="0.25">
      <c r="A438" s="18">
        <v>412705</v>
      </c>
      <c r="B438" s="19">
        <v>3500</v>
      </c>
      <c r="C438" s="18" t="s">
        <v>112</v>
      </c>
      <c r="D438" s="18" t="s">
        <v>1242</v>
      </c>
      <c r="E438" s="20">
        <v>44166</v>
      </c>
      <c r="F438" s="18" t="s">
        <v>271</v>
      </c>
      <c r="G438" s="18" t="s">
        <v>1265</v>
      </c>
      <c r="H438" s="18" t="s">
        <v>1266</v>
      </c>
      <c r="I438" s="18" t="s">
        <v>298</v>
      </c>
      <c r="J438" s="18" t="s">
        <v>1244</v>
      </c>
    </row>
    <row r="439" spans="1:10" x14ac:dyDescent="0.25">
      <c r="A439" s="23" t="s">
        <v>1249</v>
      </c>
      <c r="B439" s="24">
        <v>68300</v>
      </c>
      <c r="C439" s="23" t="s">
        <v>112</v>
      </c>
      <c r="D439" s="23" t="s">
        <v>1256</v>
      </c>
      <c r="E439" s="25">
        <v>44302</v>
      </c>
      <c r="F439" s="23" t="s">
        <v>288</v>
      </c>
      <c r="G439" s="23" t="s">
        <v>1250</v>
      </c>
      <c r="H439" s="23" t="s">
        <v>878</v>
      </c>
      <c r="I439" s="23" t="s">
        <v>272</v>
      </c>
      <c r="J439" s="23" t="s">
        <v>1257</v>
      </c>
    </row>
    <row r="440" spans="1:10" x14ac:dyDescent="0.25">
      <c r="A440" s="18">
        <v>407056</v>
      </c>
      <c r="B440" s="19">
        <v>209500</v>
      </c>
      <c r="C440" s="18" t="s">
        <v>112</v>
      </c>
      <c r="D440" s="18" t="s">
        <v>1258</v>
      </c>
      <c r="E440" s="20">
        <v>44139</v>
      </c>
      <c r="F440" s="18" t="s">
        <v>20</v>
      </c>
      <c r="G440" s="18" t="s">
        <v>1259</v>
      </c>
      <c r="H440" s="18" t="s">
        <v>1260</v>
      </c>
      <c r="I440" s="18" t="s">
        <v>39</v>
      </c>
      <c r="J440" s="18" t="s">
        <v>1261</v>
      </c>
    </row>
    <row r="441" spans="1:10" x14ac:dyDescent="0.25">
      <c r="A441" s="23" t="s">
        <v>1262</v>
      </c>
      <c r="B441" s="24">
        <v>209500</v>
      </c>
      <c r="C441" s="23" t="s">
        <v>112</v>
      </c>
      <c r="D441" s="23" t="s">
        <v>1263</v>
      </c>
      <c r="E441" s="25">
        <v>44323</v>
      </c>
      <c r="F441" s="23" t="s">
        <v>288</v>
      </c>
      <c r="G441" s="23" t="s">
        <v>1259</v>
      </c>
      <c r="H441" s="23" t="s">
        <v>1264</v>
      </c>
      <c r="I441" s="23" t="s">
        <v>272</v>
      </c>
      <c r="J441" s="23" t="s">
        <v>1257</v>
      </c>
    </row>
    <row r="442" spans="1:10" x14ac:dyDescent="0.25">
      <c r="A442" s="18">
        <v>412705</v>
      </c>
      <c r="B442" s="19">
        <v>1743</v>
      </c>
      <c r="C442" s="18" t="s">
        <v>112</v>
      </c>
      <c r="D442" s="18" t="s">
        <v>1265</v>
      </c>
      <c r="E442" s="20">
        <v>44166</v>
      </c>
      <c r="F442" s="18" t="s">
        <v>271</v>
      </c>
      <c r="G442" s="18" t="s">
        <v>1267</v>
      </c>
      <c r="H442" s="18" t="s">
        <v>1268</v>
      </c>
      <c r="I442" s="18" t="s">
        <v>298</v>
      </c>
      <c r="J442" s="18" t="s">
        <v>1244</v>
      </c>
    </row>
    <row r="443" spans="1:10" x14ac:dyDescent="0.25">
      <c r="A443" s="18">
        <v>414854</v>
      </c>
      <c r="B443" s="19">
        <v>40291</v>
      </c>
      <c r="C443" s="18" t="s">
        <v>773</v>
      </c>
      <c r="D443" s="18" t="s">
        <v>1223</v>
      </c>
      <c r="E443" s="20">
        <v>44181</v>
      </c>
      <c r="F443" s="18" t="s">
        <v>271</v>
      </c>
      <c r="G443" s="18" t="s">
        <v>1267</v>
      </c>
      <c r="H443" s="18" t="s">
        <v>1220</v>
      </c>
      <c r="I443" s="18" t="s">
        <v>298</v>
      </c>
      <c r="J443" s="18" t="s">
        <v>32</v>
      </c>
    </row>
    <row r="444" spans="1:10" x14ac:dyDescent="0.25">
      <c r="A444" s="18">
        <v>407057</v>
      </c>
      <c r="B444" s="19">
        <v>394490</v>
      </c>
      <c r="C444" s="18" t="s">
        <v>130</v>
      </c>
      <c r="D444" s="18" t="s">
        <v>1338</v>
      </c>
      <c r="E444" s="20">
        <v>44139</v>
      </c>
      <c r="F444" s="18" t="s">
        <v>20</v>
      </c>
      <c r="G444" s="18" t="s">
        <v>1336</v>
      </c>
      <c r="H444" s="18" t="s">
        <v>836</v>
      </c>
      <c r="I444" s="18" t="s">
        <v>27</v>
      </c>
      <c r="J444" s="18" t="s">
        <v>1273</v>
      </c>
    </row>
    <row r="445" spans="1:10" x14ac:dyDescent="0.25">
      <c r="A445" s="18">
        <v>411034</v>
      </c>
      <c r="B445" s="19">
        <v>58956</v>
      </c>
      <c r="C445" s="18" t="s">
        <v>130</v>
      </c>
      <c r="D445" s="18" t="s">
        <v>1339</v>
      </c>
      <c r="E445" s="20">
        <v>44159</v>
      </c>
      <c r="F445" s="18" t="s">
        <v>20</v>
      </c>
      <c r="G445" s="18" t="s">
        <v>1336</v>
      </c>
      <c r="H445" s="18" t="s">
        <v>1340</v>
      </c>
      <c r="I445" s="18" t="s">
        <v>1337</v>
      </c>
      <c r="J445" s="18" t="s">
        <v>1273</v>
      </c>
    </row>
    <row r="446" spans="1:10" x14ac:dyDescent="0.25">
      <c r="A446" s="18">
        <v>407998</v>
      </c>
      <c r="B446" s="19">
        <v>15566</v>
      </c>
      <c r="C446" s="18" t="s">
        <v>773</v>
      </c>
      <c r="D446" s="18" t="s">
        <v>1341</v>
      </c>
      <c r="E446" s="20">
        <v>44144</v>
      </c>
      <c r="F446" s="18" t="s">
        <v>20</v>
      </c>
      <c r="G446" s="18" t="s">
        <v>1336</v>
      </c>
      <c r="H446" s="18" t="s">
        <v>836</v>
      </c>
      <c r="I446" s="18" t="s">
        <v>27</v>
      </c>
      <c r="J446" s="18" t="s">
        <v>262</v>
      </c>
    </row>
    <row r="447" spans="1:10" x14ac:dyDescent="0.25">
      <c r="A447" s="23" t="s">
        <v>1269</v>
      </c>
      <c r="B447" s="24">
        <v>511046</v>
      </c>
      <c r="C447" s="23" t="s">
        <v>112</v>
      </c>
      <c r="D447" s="23" t="s">
        <v>1270</v>
      </c>
      <c r="E447" s="25">
        <v>44323</v>
      </c>
      <c r="F447" s="23" t="s">
        <v>288</v>
      </c>
      <c r="G447" s="23" t="s">
        <v>1267</v>
      </c>
      <c r="H447" s="23" t="s">
        <v>1264</v>
      </c>
      <c r="I447" s="23" t="s">
        <v>824</v>
      </c>
      <c r="J447" s="23" t="s">
        <v>1081</v>
      </c>
    </row>
    <row r="448" spans="1:10" x14ac:dyDescent="0.25">
      <c r="A448" s="18">
        <v>411446</v>
      </c>
      <c r="B448" s="19">
        <v>57600</v>
      </c>
      <c r="C448" s="18" t="s">
        <v>130</v>
      </c>
      <c r="D448" s="18" t="s">
        <v>1271</v>
      </c>
      <c r="E448" s="20">
        <v>44160</v>
      </c>
      <c r="F448" s="18" t="s">
        <v>20</v>
      </c>
      <c r="G448" s="18" t="s">
        <v>1272</v>
      </c>
      <c r="H448" s="18" t="s">
        <v>836</v>
      </c>
      <c r="I448" s="18" t="s">
        <v>846</v>
      </c>
      <c r="J448" s="18" t="s">
        <v>1273</v>
      </c>
    </row>
    <row r="449" spans="1:10" x14ac:dyDescent="0.25">
      <c r="A449" s="23" t="s">
        <v>1274</v>
      </c>
      <c r="B449" s="24">
        <v>57600</v>
      </c>
      <c r="C449" s="23" t="s">
        <v>112</v>
      </c>
      <c r="D449" s="23" t="s">
        <v>1275</v>
      </c>
      <c r="E449" s="25">
        <v>44323</v>
      </c>
      <c r="F449" s="23" t="s">
        <v>288</v>
      </c>
      <c r="G449" s="23" t="s">
        <v>1272</v>
      </c>
      <c r="H449" s="23" t="s">
        <v>1264</v>
      </c>
      <c r="I449" s="23" t="s">
        <v>847</v>
      </c>
      <c r="J449" s="23" t="s">
        <v>1276</v>
      </c>
    </row>
    <row r="450" spans="1:10" x14ac:dyDescent="0.25">
      <c r="A450" s="18">
        <v>429146</v>
      </c>
      <c r="B450" s="19">
        <v>61923</v>
      </c>
      <c r="C450" s="18" t="s">
        <v>130</v>
      </c>
      <c r="D450" s="18" t="s">
        <v>1277</v>
      </c>
      <c r="E450" s="20">
        <v>44293</v>
      </c>
      <c r="F450" s="18" t="s">
        <v>20</v>
      </c>
      <c r="G450" s="18" t="s">
        <v>1278</v>
      </c>
      <c r="H450" s="18" t="s">
        <v>1279</v>
      </c>
      <c r="I450" s="18" t="s">
        <v>1280</v>
      </c>
      <c r="J450" s="18" t="s">
        <v>1281</v>
      </c>
    </row>
    <row r="451" spans="1:10" x14ac:dyDescent="0.25">
      <c r="A451" s="23" t="s">
        <v>1282</v>
      </c>
      <c r="B451" s="24">
        <v>61923</v>
      </c>
      <c r="C451" s="23" t="s">
        <v>112</v>
      </c>
      <c r="D451" s="23" t="s">
        <v>1283</v>
      </c>
      <c r="E451" s="25">
        <v>44355</v>
      </c>
      <c r="F451" s="23" t="s">
        <v>288</v>
      </c>
      <c r="G451" s="23" t="s">
        <v>1278</v>
      </c>
      <c r="H451" s="23" t="s">
        <v>1284</v>
      </c>
      <c r="I451" s="23" t="s">
        <v>847</v>
      </c>
      <c r="J451" s="23" t="s">
        <v>1276</v>
      </c>
    </row>
    <row r="452" spans="1:10" x14ac:dyDescent="0.25">
      <c r="A452" s="18">
        <v>426950</v>
      </c>
      <c r="B452" s="19">
        <v>321069</v>
      </c>
      <c r="C452" s="18" t="s">
        <v>112</v>
      </c>
      <c r="D452" s="18" t="s">
        <v>79</v>
      </c>
      <c r="E452" s="20">
        <v>44275</v>
      </c>
      <c r="F452" s="18" t="s">
        <v>20</v>
      </c>
      <c r="G452" s="18" t="s">
        <v>1286</v>
      </c>
      <c r="H452" s="18" t="s">
        <v>1287</v>
      </c>
      <c r="I452" s="18" t="s">
        <v>81</v>
      </c>
      <c r="J452" s="18" t="s">
        <v>82</v>
      </c>
    </row>
    <row r="453" spans="1:10" x14ac:dyDescent="0.25">
      <c r="A453" s="18">
        <v>436134</v>
      </c>
      <c r="B453" s="19">
        <v>118295</v>
      </c>
      <c r="C453" s="18" t="s">
        <v>112</v>
      </c>
      <c r="D453" s="18" t="s">
        <v>1316</v>
      </c>
      <c r="E453" s="20">
        <v>44354</v>
      </c>
      <c r="F453" s="18" t="s">
        <v>271</v>
      </c>
      <c r="G453" s="18" t="s">
        <v>1379</v>
      </c>
      <c r="H453" s="18" t="s">
        <v>1380</v>
      </c>
      <c r="I453" s="18" t="s">
        <v>298</v>
      </c>
      <c r="J453" s="18" t="s">
        <v>100</v>
      </c>
    </row>
    <row r="454" spans="1:10" x14ac:dyDescent="0.25">
      <c r="A454" s="18">
        <v>407998</v>
      </c>
      <c r="B454" s="19">
        <v>19534</v>
      </c>
      <c r="C454" s="18" t="s">
        <v>773</v>
      </c>
      <c r="D454" s="18" t="s">
        <v>1336</v>
      </c>
      <c r="E454" s="20">
        <v>44144</v>
      </c>
      <c r="F454" s="18" t="s">
        <v>271</v>
      </c>
      <c r="G454" s="18" t="s">
        <v>1379</v>
      </c>
      <c r="H454" s="18" t="s">
        <v>1220</v>
      </c>
      <c r="I454" s="18" t="s">
        <v>298</v>
      </c>
      <c r="J454" s="18" t="s">
        <v>262</v>
      </c>
    </row>
    <row r="455" spans="1:10" x14ac:dyDescent="0.25">
      <c r="A455" s="18">
        <v>409345</v>
      </c>
      <c r="B455" s="19">
        <v>18300</v>
      </c>
      <c r="C455" s="18" t="s">
        <v>773</v>
      </c>
      <c r="D455" s="18" t="s">
        <v>1342</v>
      </c>
      <c r="E455" s="20">
        <v>44153</v>
      </c>
      <c r="F455" s="18" t="s">
        <v>271</v>
      </c>
      <c r="G455" s="18" t="s">
        <v>1379</v>
      </c>
      <c r="H455" s="18" t="s">
        <v>1220</v>
      </c>
      <c r="I455" s="18" t="s">
        <v>824</v>
      </c>
      <c r="J455" s="18" t="s">
        <v>262</v>
      </c>
    </row>
    <row r="456" spans="1:10" x14ac:dyDescent="0.25">
      <c r="A456" s="18">
        <v>409624</v>
      </c>
      <c r="B456" s="19">
        <v>67171</v>
      </c>
      <c r="C456" s="18" t="s">
        <v>112</v>
      </c>
      <c r="D456" s="18" t="s">
        <v>1356</v>
      </c>
      <c r="E456" s="20">
        <v>44154</v>
      </c>
      <c r="F456" s="18" t="s">
        <v>271</v>
      </c>
      <c r="G456" s="18" t="s">
        <v>1379</v>
      </c>
      <c r="H456" s="18" t="s">
        <v>1381</v>
      </c>
      <c r="I456" s="18" t="s">
        <v>367</v>
      </c>
      <c r="J456" s="18" t="s">
        <v>1358</v>
      </c>
    </row>
    <row r="457" spans="1:10" x14ac:dyDescent="0.25">
      <c r="A457" s="18">
        <v>407493</v>
      </c>
      <c r="B457" s="19">
        <v>51700</v>
      </c>
      <c r="C457" s="18" t="s">
        <v>112</v>
      </c>
      <c r="D457" s="18" t="s">
        <v>1382</v>
      </c>
      <c r="E457" s="20">
        <v>44141</v>
      </c>
      <c r="F457" s="18" t="s">
        <v>20</v>
      </c>
      <c r="G457" s="18" t="s">
        <v>1379</v>
      </c>
      <c r="H457" s="18" t="s">
        <v>826</v>
      </c>
      <c r="I457" s="18" t="s">
        <v>162</v>
      </c>
      <c r="J457" s="18" t="s">
        <v>1383</v>
      </c>
    </row>
    <row r="458" spans="1:10" x14ac:dyDescent="0.25">
      <c r="A458" s="23" t="s">
        <v>1285</v>
      </c>
      <c r="B458" s="24">
        <v>596069</v>
      </c>
      <c r="C458" s="23" t="s">
        <v>112</v>
      </c>
      <c r="D458" s="23" t="s">
        <v>1288</v>
      </c>
      <c r="E458" s="25">
        <v>44355</v>
      </c>
      <c r="F458" s="23" t="s">
        <v>288</v>
      </c>
      <c r="G458" s="23" t="s">
        <v>1286</v>
      </c>
      <c r="H458" s="23" t="s">
        <v>1284</v>
      </c>
      <c r="I458" s="23" t="s">
        <v>371</v>
      </c>
      <c r="J458" s="23" t="s">
        <v>1289</v>
      </c>
    </row>
    <row r="459" spans="1:10" x14ac:dyDescent="0.25">
      <c r="A459" s="18">
        <v>410806</v>
      </c>
      <c r="B459" s="19">
        <v>73100</v>
      </c>
      <c r="C459" s="18" t="s">
        <v>182</v>
      </c>
      <c r="D459" s="18" t="s">
        <v>1290</v>
      </c>
      <c r="E459" s="20">
        <v>44158</v>
      </c>
      <c r="F459" s="18" t="s">
        <v>20</v>
      </c>
      <c r="G459" s="18" t="s">
        <v>1291</v>
      </c>
      <c r="H459" s="18" t="s">
        <v>1003</v>
      </c>
      <c r="I459" s="18" t="s">
        <v>22</v>
      </c>
      <c r="J459" s="18" t="s">
        <v>1292</v>
      </c>
    </row>
    <row r="460" spans="1:10" x14ac:dyDescent="0.25">
      <c r="A460" s="23" t="s">
        <v>1293</v>
      </c>
      <c r="B460" s="24">
        <v>73100</v>
      </c>
      <c r="C460" s="23" t="s">
        <v>112</v>
      </c>
      <c r="D460" s="23" t="s">
        <v>1294</v>
      </c>
      <c r="E460" s="25">
        <v>44323</v>
      </c>
      <c r="F460" s="23" t="s">
        <v>288</v>
      </c>
      <c r="G460" s="23" t="s">
        <v>1291</v>
      </c>
      <c r="H460" s="23" t="s">
        <v>1264</v>
      </c>
      <c r="I460" s="23" t="s">
        <v>537</v>
      </c>
      <c r="J460" s="23" t="s">
        <v>1228</v>
      </c>
    </row>
    <row r="461" spans="1:10" x14ac:dyDescent="0.25">
      <c r="A461" s="18">
        <v>2180463</v>
      </c>
      <c r="B461" s="19">
        <v>59700</v>
      </c>
      <c r="C461" s="18" t="s">
        <v>773</v>
      </c>
      <c r="D461" s="18" t="s">
        <v>1295</v>
      </c>
      <c r="E461" s="20">
        <v>44309</v>
      </c>
      <c r="F461" s="18" t="s">
        <v>20</v>
      </c>
      <c r="G461" s="18" t="s">
        <v>1296</v>
      </c>
      <c r="H461" s="18" t="s">
        <v>1297</v>
      </c>
      <c r="I461" s="18" t="s">
        <v>141</v>
      </c>
      <c r="J461" s="18" t="s">
        <v>1298</v>
      </c>
    </row>
    <row r="462" spans="1:10" x14ac:dyDescent="0.25">
      <c r="A462" s="23" t="s">
        <v>1299</v>
      </c>
      <c r="B462" s="24">
        <v>59700</v>
      </c>
      <c r="C462" s="23" t="s">
        <v>112</v>
      </c>
      <c r="D462" s="23" t="s">
        <v>1300</v>
      </c>
      <c r="E462" s="25">
        <v>44355</v>
      </c>
      <c r="F462" s="23" t="s">
        <v>288</v>
      </c>
      <c r="G462" s="23" t="s">
        <v>1296</v>
      </c>
      <c r="H462" s="23" t="s">
        <v>1284</v>
      </c>
      <c r="I462" s="23" t="s">
        <v>537</v>
      </c>
      <c r="J462" s="23" t="s">
        <v>1240</v>
      </c>
    </row>
    <row r="463" spans="1:10" x14ac:dyDescent="0.25">
      <c r="A463" s="18">
        <v>432195</v>
      </c>
      <c r="B463" s="19">
        <v>62013</v>
      </c>
      <c r="C463" s="18" t="s">
        <v>112</v>
      </c>
      <c r="D463" s="18" t="s">
        <v>1301</v>
      </c>
      <c r="E463" s="20">
        <v>44312</v>
      </c>
      <c r="F463" s="18" t="s">
        <v>20</v>
      </c>
      <c r="G463" s="18" t="s">
        <v>1302</v>
      </c>
      <c r="H463" s="18" t="s">
        <v>1303</v>
      </c>
      <c r="I463" s="18" t="s">
        <v>1138</v>
      </c>
      <c r="J463" s="18" t="s">
        <v>1304</v>
      </c>
    </row>
    <row r="464" spans="1:10" x14ac:dyDescent="0.25">
      <c r="A464" s="23" t="s">
        <v>1305</v>
      </c>
      <c r="B464" s="24">
        <v>62013</v>
      </c>
      <c r="C464" s="23" t="s">
        <v>112</v>
      </c>
      <c r="D464" s="23" t="s">
        <v>1306</v>
      </c>
      <c r="E464" s="25">
        <v>44355</v>
      </c>
      <c r="F464" s="23" t="s">
        <v>288</v>
      </c>
      <c r="G464" s="23" t="s">
        <v>1302</v>
      </c>
      <c r="H464" s="23" t="s">
        <v>1284</v>
      </c>
      <c r="I464" s="23" t="s">
        <v>333</v>
      </c>
      <c r="J464" s="23" t="s">
        <v>1307</v>
      </c>
    </row>
    <row r="465" spans="1:10" x14ac:dyDescent="0.25">
      <c r="A465" s="18">
        <v>2182855</v>
      </c>
      <c r="B465" s="19">
        <v>25542</v>
      </c>
      <c r="C465" s="18" t="s">
        <v>112</v>
      </c>
      <c r="D465" s="18" t="s">
        <v>1309</v>
      </c>
      <c r="E465" s="20">
        <v>44348</v>
      </c>
      <c r="F465" s="18" t="s">
        <v>20</v>
      </c>
      <c r="G465" s="18" t="s">
        <v>1308</v>
      </c>
      <c r="H465" s="18" t="s">
        <v>1310</v>
      </c>
      <c r="I465" s="18" t="s">
        <v>1311</v>
      </c>
      <c r="J465" s="18" t="s">
        <v>1312</v>
      </c>
    </row>
    <row r="466" spans="1:10" x14ac:dyDescent="0.25">
      <c r="A466" s="23" t="s">
        <v>1313</v>
      </c>
      <c r="B466" s="24">
        <v>25542</v>
      </c>
      <c r="C466" s="23" t="s">
        <v>112</v>
      </c>
      <c r="D466" s="23" t="s">
        <v>1314</v>
      </c>
      <c r="E466" s="25">
        <v>44427</v>
      </c>
      <c r="F466" s="23" t="s">
        <v>288</v>
      </c>
      <c r="G466" s="23" t="s">
        <v>1308</v>
      </c>
      <c r="H466" s="23" t="s">
        <v>1284</v>
      </c>
      <c r="I466" s="23" t="s">
        <v>314</v>
      </c>
      <c r="J466" s="23" t="s">
        <v>1315</v>
      </c>
    </row>
    <row r="467" spans="1:10" x14ac:dyDescent="0.25">
      <c r="A467" s="18">
        <v>2183477</v>
      </c>
      <c r="B467" s="19">
        <v>14537</v>
      </c>
      <c r="C467" s="18" t="s">
        <v>112</v>
      </c>
      <c r="D467" s="18" t="s">
        <v>94</v>
      </c>
      <c r="E467" s="20">
        <v>44359</v>
      </c>
      <c r="F467" s="18" t="s">
        <v>20</v>
      </c>
      <c r="G467" s="18" t="s">
        <v>1316</v>
      </c>
      <c r="H467" s="18" t="s">
        <v>1317</v>
      </c>
      <c r="I467" s="18" t="s">
        <v>76</v>
      </c>
      <c r="J467" s="18" t="s">
        <v>96</v>
      </c>
    </row>
    <row r="468" spans="1:10" x14ac:dyDescent="0.25">
      <c r="A468" s="18">
        <v>436134</v>
      </c>
      <c r="B468" s="19">
        <v>11005</v>
      </c>
      <c r="C468" s="18" t="s">
        <v>112</v>
      </c>
      <c r="D468" s="18" t="s">
        <v>98</v>
      </c>
      <c r="E468" s="20">
        <v>44354</v>
      </c>
      <c r="F468" s="18" t="s">
        <v>20</v>
      </c>
      <c r="G468" s="18" t="s">
        <v>1316</v>
      </c>
      <c r="H468" s="18" t="s">
        <v>1318</v>
      </c>
      <c r="I468" s="18" t="s">
        <v>39</v>
      </c>
      <c r="J468" s="18" t="s">
        <v>100</v>
      </c>
    </row>
    <row r="469" spans="1:10" x14ac:dyDescent="0.25">
      <c r="A469" s="23" t="s">
        <v>1319</v>
      </c>
      <c r="B469" s="24">
        <v>25542</v>
      </c>
      <c r="C469" s="23" t="s">
        <v>112</v>
      </c>
      <c r="D469" s="23" t="s">
        <v>1320</v>
      </c>
      <c r="E469" s="25">
        <v>44427</v>
      </c>
      <c r="F469" s="23" t="s">
        <v>288</v>
      </c>
      <c r="G469" s="23" t="s">
        <v>1316</v>
      </c>
      <c r="H469" s="23" t="s">
        <v>1284</v>
      </c>
      <c r="I469" s="23" t="s">
        <v>298</v>
      </c>
      <c r="J469" s="23" t="s">
        <v>250</v>
      </c>
    </row>
    <row r="470" spans="1:10" x14ac:dyDescent="0.25">
      <c r="A470" s="18">
        <v>431687</v>
      </c>
      <c r="B470" s="19">
        <v>60426</v>
      </c>
      <c r="C470" s="18" t="s">
        <v>112</v>
      </c>
      <c r="D470" s="18" t="s">
        <v>1321</v>
      </c>
      <c r="E470" s="20">
        <v>44309</v>
      </c>
      <c r="F470" s="18" t="s">
        <v>20</v>
      </c>
      <c r="G470" s="18" t="s">
        <v>1322</v>
      </c>
      <c r="H470" s="18" t="s">
        <v>1323</v>
      </c>
      <c r="I470" s="18" t="s">
        <v>1324</v>
      </c>
      <c r="J470" s="18" t="s">
        <v>1325</v>
      </c>
    </row>
    <row r="471" spans="1:10" x14ac:dyDescent="0.25">
      <c r="A471" s="18">
        <v>431931</v>
      </c>
      <c r="B471" s="19">
        <v>290961</v>
      </c>
      <c r="C471" s="18" t="s">
        <v>112</v>
      </c>
      <c r="D471" s="18" t="s">
        <v>1326</v>
      </c>
      <c r="E471" s="20">
        <v>44310</v>
      </c>
      <c r="F471" s="18" t="s">
        <v>20</v>
      </c>
      <c r="G471" s="18" t="s">
        <v>1322</v>
      </c>
      <c r="H471" s="18" t="s">
        <v>1323</v>
      </c>
      <c r="I471" s="18" t="s">
        <v>1324</v>
      </c>
      <c r="J471" s="18" t="s">
        <v>1325</v>
      </c>
    </row>
    <row r="472" spans="1:10" x14ac:dyDescent="0.25">
      <c r="A472" s="23" t="s">
        <v>1327</v>
      </c>
      <c r="B472" s="24">
        <v>351387</v>
      </c>
      <c r="C472" s="23" t="s">
        <v>112</v>
      </c>
      <c r="D472" s="23" t="s">
        <v>1328</v>
      </c>
      <c r="E472" s="25">
        <v>44355</v>
      </c>
      <c r="F472" s="23" t="s">
        <v>288</v>
      </c>
      <c r="G472" s="23" t="s">
        <v>1322</v>
      </c>
      <c r="H472" s="23" t="s">
        <v>1284</v>
      </c>
      <c r="I472" s="23" t="s">
        <v>356</v>
      </c>
      <c r="J472" s="23" t="s">
        <v>1088</v>
      </c>
    </row>
    <row r="473" spans="1:10" x14ac:dyDescent="0.25">
      <c r="A473" s="18">
        <v>411552</v>
      </c>
      <c r="B473" s="19">
        <v>872734</v>
      </c>
      <c r="C473" s="18" t="s">
        <v>112</v>
      </c>
      <c r="D473" s="18" t="s">
        <v>1329</v>
      </c>
      <c r="E473" s="20">
        <v>44161</v>
      </c>
      <c r="F473" s="18" t="s">
        <v>20</v>
      </c>
      <c r="G473" s="18" t="s">
        <v>1330</v>
      </c>
      <c r="H473" s="18" t="s">
        <v>1331</v>
      </c>
      <c r="I473" s="18" t="s">
        <v>1332</v>
      </c>
      <c r="J473" s="18" t="s">
        <v>1333</v>
      </c>
    </row>
    <row r="474" spans="1:10" x14ac:dyDescent="0.25">
      <c r="A474" s="23" t="s">
        <v>1334</v>
      </c>
      <c r="B474" s="24">
        <v>872734</v>
      </c>
      <c r="C474" s="23" t="s">
        <v>112</v>
      </c>
      <c r="D474" s="23" t="s">
        <v>1335</v>
      </c>
      <c r="E474" s="25">
        <v>44323</v>
      </c>
      <c r="F474" s="23" t="s">
        <v>288</v>
      </c>
      <c r="G474" s="23" t="s">
        <v>1330</v>
      </c>
      <c r="H474" s="23" t="s">
        <v>1264</v>
      </c>
      <c r="I474" s="23" t="s">
        <v>380</v>
      </c>
      <c r="J474" s="23" t="s">
        <v>1201</v>
      </c>
    </row>
    <row r="475" spans="1:10" x14ac:dyDescent="0.25">
      <c r="A475" s="18">
        <v>409345</v>
      </c>
      <c r="B475" s="19">
        <v>16800</v>
      </c>
      <c r="C475" s="18" t="s">
        <v>773</v>
      </c>
      <c r="D475" s="18" t="s">
        <v>1343</v>
      </c>
      <c r="E475" s="20">
        <v>44153</v>
      </c>
      <c r="F475" s="18" t="s">
        <v>20</v>
      </c>
      <c r="G475" s="18" t="s">
        <v>1342</v>
      </c>
      <c r="H475" s="18" t="s">
        <v>836</v>
      </c>
      <c r="I475" s="18" t="s">
        <v>27</v>
      </c>
      <c r="J475" s="18" t="s">
        <v>262</v>
      </c>
    </row>
    <row r="476" spans="1:10" x14ac:dyDescent="0.25">
      <c r="A476" s="18">
        <v>409816</v>
      </c>
      <c r="B476" s="19">
        <v>3500</v>
      </c>
      <c r="C476" s="18" t="s">
        <v>773</v>
      </c>
      <c r="D476" s="18" t="s">
        <v>1344</v>
      </c>
      <c r="E476" s="20">
        <v>44155</v>
      </c>
      <c r="F476" s="18" t="s">
        <v>20</v>
      </c>
      <c r="G476" s="18" t="s">
        <v>1342</v>
      </c>
      <c r="H476" s="18" t="s">
        <v>836</v>
      </c>
      <c r="I476" s="18" t="s">
        <v>27</v>
      </c>
      <c r="J476" s="18" t="s">
        <v>262</v>
      </c>
    </row>
    <row r="477" spans="1:10" x14ac:dyDescent="0.25">
      <c r="A477" s="18">
        <v>409935</v>
      </c>
      <c r="B477" s="19">
        <v>136100</v>
      </c>
      <c r="C477" s="18" t="s">
        <v>773</v>
      </c>
      <c r="D477" s="18" t="s">
        <v>1345</v>
      </c>
      <c r="E477" s="20">
        <v>44155</v>
      </c>
      <c r="F477" s="18" t="s">
        <v>20</v>
      </c>
      <c r="G477" s="18" t="s">
        <v>1342</v>
      </c>
      <c r="H477" s="18" t="s">
        <v>836</v>
      </c>
      <c r="I477" s="18" t="s">
        <v>27</v>
      </c>
      <c r="J477" s="18" t="s">
        <v>262</v>
      </c>
    </row>
    <row r="478" spans="1:10" x14ac:dyDescent="0.25">
      <c r="A478" s="18">
        <v>411520</v>
      </c>
      <c r="B478" s="19">
        <v>117900</v>
      </c>
      <c r="C478" s="18" t="s">
        <v>773</v>
      </c>
      <c r="D478" s="18" t="s">
        <v>1346</v>
      </c>
      <c r="E478" s="20">
        <v>44160</v>
      </c>
      <c r="F478" s="18" t="s">
        <v>20</v>
      </c>
      <c r="G478" s="18" t="s">
        <v>1342</v>
      </c>
      <c r="H478" s="18" t="s">
        <v>836</v>
      </c>
      <c r="I478" s="18" t="s">
        <v>27</v>
      </c>
      <c r="J478" s="18" t="s">
        <v>262</v>
      </c>
    </row>
    <row r="479" spans="1:10" x14ac:dyDescent="0.25">
      <c r="A479" s="23" t="s">
        <v>1347</v>
      </c>
      <c r="B479" s="24">
        <v>274300</v>
      </c>
      <c r="C479" s="23" t="s">
        <v>112</v>
      </c>
      <c r="D479" s="23" t="s">
        <v>1348</v>
      </c>
      <c r="E479" s="25">
        <v>44452</v>
      </c>
      <c r="F479" s="23" t="s">
        <v>288</v>
      </c>
      <c r="G479" s="23" t="s">
        <v>1342</v>
      </c>
      <c r="H479" s="23" t="s">
        <v>1349</v>
      </c>
      <c r="I479" s="23" t="s">
        <v>824</v>
      </c>
      <c r="J479" s="23" t="s">
        <v>1081</v>
      </c>
    </row>
    <row r="480" spans="1:10" x14ac:dyDescent="0.25">
      <c r="A480" s="18">
        <v>432006</v>
      </c>
      <c r="B480" s="19">
        <v>61869</v>
      </c>
      <c r="C480" s="18" t="s">
        <v>130</v>
      </c>
      <c r="D480" s="18" t="s">
        <v>1350</v>
      </c>
      <c r="E480" s="20">
        <v>44311</v>
      </c>
      <c r="F480" s="18" t="s">
        <v>20</v>
      </c>
      <c r="G480" s="18" t="s">
        <v>1351</v>
      </c>
      <c r="H480" s="18" t="s">
        <v>1352</v>
      </c>
      <c r="I480" s="18" t="s">
        <v>39</v>
      </c>
      <c r="J480" s="18" t="s">
        <v>1353</v>
      </c>
    </row>
    <row r="481" spans="1:10" x14ac:dyDescent="0.25">
      <c r="A481" s="23" t="s">
        <v>1354</v>
      </c>
      <c r="B481" s="24">
        <v>61869</v>
      </c>
      <c r="C481" s="23" t="s">
        <v>112</v>
      </c>
      <c r="D481" s="23" t="s">
        <v>1355</v>
      </c>
      <c r="E481" s="25">
        <v>44355</v>
      </c>
      <c r="F481" s="23" t="s">
        <v>288</v>
      </c>
      <c r="G481" s="23" t="s">
        <v>1351</v>
      </c>
      <c r="H481" s="23" t="s">
        <v>1284</v>
      </c>
      <c r="I481" s="23" t="s">
        <v>272</v>
      </c>
      <c r="J481" s="23" t="s">
        <v>1257</v>
      </c>
    </row>
    <row r="482" spans="1:10" x14ac:dyDescent="0.25">
      <c r="A482" s="18">
        <v>409624</v>
      </c>
      <c r="B482" s="19">
        <v>172900</v>
      </c>
      <c r="C482" s="18" t="s">
        <v>112</v>
      </c>
      <c r="D482" s="18" t="s">
        <v>1357</v>
      </c>
      <c r="E482" s="20">
        <v>44154</v>
      </c>
      <c r="F482" s="18" t="s">
        <v>20</v>
      </c>
      <c r="G482" s="18" t="s">
        <v>1356</v>
      </c>
      <c r="H482" s="18" t="s">
        <v>1183</v>
      </c>
      <c r="I482" s="18" t="s">
        <v>973</v>
      </c>
      <c r="J482" s="18" t="s">
        <v>1358</v>
      </c>
    </row>
    <row r="483" spans="1:10" x14ac:dyDescent="0.25">
      <c r="A483" s="23" t="s">
        <v>1359</v>
      </c>
      <c r="B483" s="24">
        <v>172900</v>
      </c>
      <c r="C483" s="23" t="s">
        <v>112</v>
      </c>
      <c r="D483" s="23" t="s">
        <v>1360</v>
      </c>
      <c r="E483" s="25">
        <v>44452</v>
      </c>
      <c r="F483" s="23" t="s">
        <v>288</v>
      </c>
      <c r="G483" s="23" t="s">
        <v>1356</v>
      </c>
      <c r="H483" s="23" t="s">
        <v>1349</v>
      </c>
      <c r="I483" s="23" t="s">
        <v>367</v>
      </c>
      <c r="J483" s="23" t="s">
        <v>1153</v>
      </c>
    </row>
    <row r="484" spans="1:10" x14ac:dyDescent="0.25">
      <c r="A484" s="18">
        <v>2184661</v>
      </c>
      <c r="B484" s="19">
        <v>125971</v>
      </c>
      <c r="C484" s="18" t="s">
        <v>182</v>
      </c>
      <c r="D484" s="18" t="s">
        <v>1362</v>
      </c>
      <c r="E484" s="20">
        <v>44381</v>
      </c>
      <c r="F484" s="18" t="s">
        <v>20</v>
      </c>
      <c r="G484" s="18" t="s">
        <v>1361</v>
      </c>
      <c r="H484" s="18" t="s">
        <v>1363</v>
      </c>
      <c r="I484" s="18" t="s">
        <v>22</v>
      </c>
      <c r="J484" s="18" t="s">
        <v>1364</v>
      </c>
    </row>
    <row r="485" spans="1:10" x14ac:dyDescent="0.25">
      <c r="A485" s="23" t="s">
        <v>1365</v>
      </c>
      <c r="B485" s="24">
        <v>125971</v>
      </c>
      <c r="C485" s="23" t="s">
        <v>112</v>
      </c>
      <c r="D485" s="23" t="s">
        <v>1366</v>
      </c>
      <c r="E485" s="25">
        <v>44452</v>
      </c>
      <c r="F485" s="23" t="s">
        <v>288</v>
      </c>
      <c r="G485" s="23" t="s">
        <v>1361</v>
      </c>
      <c r="H485" s="23" t="s">
        <v>1349</v>
      </c>
      <c r="I485" s="23" t="s">
        <v>537</v>
      </c>
      <c r="J485" s="23" t="s">
        <v>1228</v>
      </c>
    </row>
    <row r="486" spans="1:10" x14ac:dyDescent="0.25">
      <c r="A486" s="18">
        <v>428827</v>
      </c>
      <c r="B486" s="19">
        <v>144500</v>
      </c>
      <c r="C486" s="18" t="s">
        <v>182</v>
      </c>
      <c r="D486" s="18" t="s">
        <v>1367</v>
      </c>
      <c r="E486" s="20">
        <v>44291</v>
      </c>
      <c r="F486" s="18" t="s">
        <v>20</v>
      </c>
      <c r="G486" s="18" t="s">
        <v>1368</v>
      </c>
      <c r="H486" s="18" t="s">
        <v>1369</v>
      </c>
      <c r="I486" s="18" t="s">
        <v>1370</v>
      </c>
      <c r="J486" s="18" t="s">
        <v>1371</v>
      </c>
    </row>
    <row r="487" spans="1:10" x14ac:dyDescent="0.25">
      <c r="A487" s="18">
        <v>431045</v>
      </c>
      <c r="B487" s="19">
        <v>62609</v>
      </c>
      <c r="C487" s="18" t="s">
        <v>773</v>
      </c>
      <c r="D487" s="18" t="s">
        <v>1372</v>
      </c>
      <c r="E487" s="20">
        <v>44306</v>
      </c>
      <c r="F487" s="18" t="s">
        <v>20</v>
      </c>
      <c r="G487" s="18" t="s">
        <v>1368</v>
      </c>
      <c r="H487" s="18" t="s">
        <v>786</v>
      </c>
      <c r="I487" s="18" t="s">
        <v>787</v>
      </c>
      <c r="J487" s="18" t="s">
        <v>1371</v>
      </c>
    </row>
    <row r="488" spans="1:10" x14ac:dyDescent="0.25">
      <c r="A488" s="23" t="s">
        <v>1373</v>
      </c>
      <c r="B488" s="24">
        <v>207109</v>
      </c>
      <c r="C488" s="23" t="s">
        <v>112</v>
      </c>
      <c r="D488" s="23" t="s">
        <v>1374</v>
      </c>
      <c r="E488" s="25">
        <v>44355</v>
      </c>
      <c r="F488" s="23" t="s">
        <v>288</v>
      </c>
      <c r="G488" s="23" t="s">
        <v>1368</v>
      </c>
      <c r="H488" s="23" t="s">
        <v>1284</v>
      </c>
      <c r="I488" s="23" t="s">
        <v>537</v>
      </c>
      <c r="J488" s="23" t="s">
        <v>1228</v>
      </c>
    </row>
    <row r="489" spans="1:10" x14ac:dyDescent="0.25">
      <c r="A489" s="18">
        <v>2184661</v>
      </c>
      <c r="B489" s="19">
        <v>123116</v>
      </c>
      <c r="C489" s="18" t="s">
        <v>182</v>
      </c>
      <c r="D489" s="18" t="s">
        <v>1361</v>
      </c>
      <c r="E489" s="20">
        <v>44381</v>
      </c>
      <c r="F489" s="18" t="s">
        <v>271</v>
      </c>
      <c r="G489" s="18" t="s">
        <v>1375</v>
      </c>
      <c r="H489" s="18" t="s">
        <v>1376</v>
      </c>
      <c r="I489" s="18" t="s">
        <v>537</v>
      </c>
      <c r="J489" s="18" t="s">
        <v>1364</v>
      </c>
    </row>
    <row r="490" spans="1:10" x14ac:dyDescent="0.25">
      <c r="A490" s="23" t="s">
        <v>1377</v>
      </c>
      <c r="B490" s="24">
        <v>123116</v>
      </c>
      <c r="C490" s="23" t="s">
        <v>112</v>
      </c>
      <c r="D490" s="23" t="s">
        <v>1378</v>
      </c>
      <c r="E490" s="25">
        <v>44427</v>
      </c>
      <c r="F490" s="23" t="s">
        <v>288</v>
      </c>
      <c r="G490" s="23" t="s">
        <v>1375</v>
      </c>
      <c r="H490" s="23" t="s">
        <v>1284</v>
      </c>
      <c r="I490" s="23" t="s">
        <v>272</v>
      </c>
      <c r="J490" s="23" t="s">
        <v>1257</v>
      </c>
    </row>
    <row r="491" spans="1:10" x14ac:dyDescent="0.25">
      <c r="A491" s="18">
        <v>2186187</v>
      </c>
      <c r="B491" s="19">
        <v>60733</v>
      </c>
      <c r="C491" s="18" t="s">
        <v>112</v>
      </c>
      <c r="D491" s="18" t="s">
        <v>1384</v>
      </c>
      <c r="E491" s="20">
        <v>44409</v>
      </c>
      <c r="F491" s="18" t="s">
        <v>20</v>
      </c>
      <c r="G491" s="18" t="s">
        <v>1385</v>
      </c>
      <c r="H491" s="18" t="s">
        <v>1386</v>
      </c>
      <c r="I491" s="18" t="s">
        <v>39</v>
      </c>
      <c r="J491" s="18" t="s">
        <v>1387</v>
      </c>
    </row>
    <row r="492" spans="1:10" x14ac:dyDescent="0.25">
      <c r="A492" s="18">
        <v>2176249</v>
      </c>
      <c r="B492" s="19">
        <v>61593</v>
      </c>
      <c r="C492" s="18" t="s">
        <v>112</v>
      </c>
      <c r="D492" s="18" t="s">
        <v>1388</v>
      </c>
      <c r="E492" s="20">
        <v>44250</v>
      </c>
      <c r="F492" s="18" t="s">
        <v>20</v>
      </c>
      <c r="G492" s="18" t="s">
        <v>1385</v>
      </c>
      <c r="H492" s="18" t="s">
        <v>1389</v>
      </c>
      <c r="I492" s="18" t="s">
        <v>1390</v>
      </c>
      <c r="J492" s="18" t="s">
        <v>1391</v>
      </c>
    </row>
    <row r="493" spans="1:10" x14ac:dyDescent="0.25">
      <c r="A493" s="23" t="s">
        <v>1392</v>
      </c>
      <c r="B493" s="24">
        <v>122326</v>
      </c>
      <c r="C493" s="23" t="s">
        <v>112</v>
      </c>
      <c r="D493" s="23" t="s">
        <v>1393</v>
      </c>
      <c r="E493" s="25">
        <v>44476</v>
      </c>
      <c r="F493" s="23" t="s">
        <v>288</v>
      </c>
      <c r="G493" s="23" t="s">
        <v>1385</v>
      </c>
      <c r="H493" s="23" t="s">
        <v>1394</v>
      </c>
      <c r="I493" s="23" t="s">
        <v>272</v>
      </c>
      <c r="J493" s="23" t="s">
        <v>1257</v>
      </c>
    </row>
    <row r="494" spans="1:10" x14ac:dyDescent="0.25">
      <c r="A494" s="18">
        <v>2182855</v>
      </c>
      <c r="B494" s="19">
        <v>34158</v>
      </c>
      <c r="C494" s="18" t="s">
        <v>112</v>
      </c>
      <c r="D494" s="18" t="s">
        <v>1308</v>
      </c>
      <c r="E494" s="20">
        <v>44348</v>
      </c>
      <c r="F494" s="18" t="s">
        <v>271</v>
      </c>
      <c r="G494" s="18" t="s">
        <v>1395</v>
      </c>
      <c r="H494" s="18" t="s">
        <v>1396</v>
      </c>
      <c r="I494" s="18" t="s">
        <v>314</v>
      </c>
      <c r="J494" s="18" t="s">
        <v>1312</v>
      </c>
    </row>
    <row r="495" spans="1:10" x14ac:dyDescent="0.25">
      <c r="A495" s="18">
        <v>407053</v>
      </c>
      <c r="B495" s="19">
        <v>11800</v>
      </c>
      <c r="C495" s="18" t="s">
        <v>773</v>
      </c>
      <c r="D495" s="18" t="s">
        <v>1397</v>
      </c>
      <c r="E495" s="20">
        <v>44139</v>
      </c>
      <c r="F495" s="18" t="s">
        <v>20</v>
      </c>
      <c r="G495" s="18" t="s">
        <v>1395</v>
      </c>
      <c r="H495" s="18" t="s">
        <v>836</v>
      </c>
      <c r="I495" s="18" t="s">
        <v>27</v>
      </c>
      <c r="J495" s="18" t="s">
        <v>262</v>
      </c>
    </row>
    <row r="496" spans="1:10" x14ac:dyDescent="0.25">
      <c r="A496" s="18">
        <v>442458</v>
      </c>
      <c r="B496" s="19">
        <v>221626</v>
      </c>
      <c r="C496" s="18" t="s">
        <v>112</v>
      </c>
      <c r="D496" s="18" t="s">
        <v>1398</v>
      </c>
      <c r="E496" s="20">
        <v>44415</v>
      </c>
      <c r="F496" s="18" t="s">
        <v>20</v>
      </c>
      <c r="G496" s="18" t="s">
        <v>1395</v>
      </c>
      <c r="H496" s="18" t="s">
        <v>1399</v>
      </c>
      <c r="I496" s="18" t="s">
        <v>71</v>
      </c>
      <c r="J496" s="18" t="s">
        <v>1400</v>
      </c>
    </row>
    <row r="497" spans="1:10" x14ac:dyDescent="0.25">
      <c r="A497" s="18">
        <v>422048</v>
      </c>
      <c r="B497" s="19">
        <v>9871</v>
      </c>
      <c r="C497" s="18" t="s">
        <v>130</v>
      </c>
      <c r="D497" s="18" t="s">
        <v>1401</v>
      </c>
      <c r="E497" s="20">
        <v>44239</v>
      </c>
      <c r="F497" s="18" t="s">
        <v>20</v>
      </c>
      <c r="G497" s="18" t="s">
        <v>1395</v>
      </c>
      <c r="H497" s="18" t="s">
        <v>1402</v>
      </c>
      <c r="I497" s="18" t="s">
        <v>1123</v>
      </c>
      <c r="J497" s="18" t="s">
        <v>1403</v>
      </c>
    </row>
    <row r="498" spans="1:10" x14ac:dyDescent="0.25">
      <c r="A498" s="18">
        <v>422896</v>
      </c>
      <c r="B498" s="19">
        <v>63571</v>
      </c>
      <c r="C498" s="18" t="s">
        <v>130</v>
      </c>
      <c r="D498" s="18" t="s">
        <v>1404</v>
      </c>
      <c r="E498" s="20">
        <v>44246</v>
      </c>
      <c r="F498" s="18" t="s">
        <v>20</v>
      </c>
      <c r="G498" s="18" t="s">
        <v>1395</v>
      </c>
      <c r="H498" s="18" t="s">
        <v>1122</v>
      </c>
      <c r="I498" s="18" t="s">
        <v>1123</v>
      </c>
      <c r="J498" s="18" t="s">
        <v>1403</v>
      </c>
    </row>
    <row r="499" spans="1:10" x14ac:dyDescent="0.25">
      <c r="A499" s="23" t="s">
        <v>1405</v>
      </c>
      <c r="B499" s="24">
        <v>341026</v>
      </c>
      <c r="C499" s="23" t="s">
        <v>112</v>
      </c>
      <c r="D499" s="23" t="s">
        <v>1406</v>
      </c>
      <c r="E499" s="25">
        <v>44476</v>
      </c>
      <c r="F499" s="23" t="s">
        <v>288</v>
      </c>
      <c r="G499" s="23" t="s">
        <v>1395</v>
      </c>
      <c r="H499" s="23" t="s">
        <v>1394</v>
      </c>
      <c r="I499" s="23" t="s">
        <v>314</v>
      </c>
      <c r="J499" s="23" t="s">
        <v>1315</v>
      </c>
    </row>
    <row r="500" spans="1:10" x14ac:dyDescent="0.25">
      <c r="A500" s="18">
        <v>442477</v>
      </c>
      <c r="B500" s="19">
        <v>61923</v>
      </c>
      <c r="C500" s="18" t="s">
        <v>112</v>
      </c>
      <c r="D500" s="18" t="s">
        <v>1407</v>
      </c>
      <c r="E500" s="20">
        <v>44416</v>
      </c>
      <c r="F500" s="18" t="s">
        <v>20</v>
      </c>
      <c r="G500" s="18" t="s">
        <v>1408</v>
      </c>
      <c r="H500" s="18" t="s">
        <v>1409</v>
      </c>
      <c r="I500" s="18" t="s">
        <v>1410</v>
      </c>
      <c r="J500" s="18" t="s">
        <v>1411</v>
      </c>
    </row>
    <row r="501" spans="1:10" x14ac:dyDescent="0.25">
      <c r="A501" s="23" t="s">
        <v>1412</v>
      </c>
      <c r="B501" s="24">
        <v>61923</v>
      </c>
      <c r="C501" s="23" t="s">
        <v>112</v>
      </c>
      <c r="D501" s="23" t="s">
        <v>1413</v>
      </c>
      <c r="E501" s="25">
        <v>44476</v>
      </c>
      <c r="F501" s="23" t="s">
        <v>288</v>
      </c>
      <c r="G501" s="23" t="s">
        <v>1408</v>
      </c>
      <c r="H501" s="23" t="s">
        <v>1394</v>
      </c>
      <c r="I501" s="23" t="s">
        <v>342</v>
      </c>
      <c r="J501" s="23" t="s">
        <v>1096</v>
      </c>
    </row>
    <row r="502" spans="1:10" x14ac:dyDescent="0.25">
      <c r="A502" s="18">
        <v>2187177</v>
      </c>
      <c r="B502" s="19">
        <v>249809</v>
      </c>
      <c r="C502" s="18" t="s">
        <v>182</v>
      </c>
      <c r="D502" s="18" t="s">
        <v>1414</v>
      </c>
      <c r="E502" s="20">
        <v>44421</v>
      </c>
      <c r="F502" s="18" t="s">
        <v>20</v>
      </c>
      <c r="G502" s="18" t="s">
        <v>1415</v>
      </c>
      <c r="H502" s="18" t="s">
        <v>1416</v>
      </c>
      <c r="I502" s="18" t="s">
        <v>141</v>
      </c>
      <c r="J502" s="18" t="s">
        <v>1417</v>
      </c>
    </row>
    <row r="503" spans="1:10" x14ac:dyDescent="0.25">
      <c r="A503" s="23" t="s">
        <v>1418</v>
      </c>
      <c r="B503" s="24">
        <v>249809</v>
      </c>
      <c r="C503" s="23" t="s">
        <v>112</v>
      </c>
      <c r="D503" s="23" t="s">
        <v>1419</v>
      </c>
      <c r="E503" s="25">
        <v>44476</v>
      </c>
      <c r="F503" s="23" t="s">
        <v>288</v>
      </c>
      <c r="G503" s="23" t="s">
        <v>1415</v>
      </c>
      <c r="H503" s="23" t="s">
        <v>1394</v>
      </c>
      <c r="I503" s="23" t="s">
        <v>537</v>
      </c>
      <c r="J503" s="23" t="s">
        <v>1240</v>
      </c>
    </row>
    <row r="504" spans="1:10" x14ac:dyDescent="0.25">
      <c r="A504" s="18">
        <v>444977</v>
      </c>
      <c r="B504" s="19">
        <v>62761</v>
      </c>
      <c r="C504" s="18" t="s">
        <v>130</v>
      </c>
      <c r="D504" s="18" t="s">
        <v>1420</v>
      </c>
      <c r="E504" s="20">
        <v>44434</v>
      </c>
      <c r="F504" s="18" t="s">
        <v>20</v>
      </c>
      <c r="G504" s="18" t="s">
        <v>1421</v>
      </c>
      <c r="H504" s="18" t="s">
        <v>1422</v>
      </c>
      <c r="I504" s="18" t="s">
        <v>1423</v>
      </c>
      <c r="J504" s="18" t="s">
        <v>1424</v>
      </c>
    </row>
    <row r="505" spans="1:10" x14ac:dyDescent="0.25">
      <c r="A505" s="23" t="s">
        <v>1425</v>
      </c>
      <c r="B505" s="24">
        <v>62761</v>
      </c>
      <c r="C505" s="23" t="s">
        <v>112</v>
      </c>
      <c r="D505" s="23" t="s">
        <v>1426</v>
      </c>
      <c r="E505" s="25">
        <v>44476</v>
      </c>
      <c r="F505" s="23" t="s">
        <v>288</v>
      </c>
      <c r="G505" s="23" t="s">
        <v>1421</v>
      </c>
      <c r="H505" s="23" t="s">
        <v>1394</v>
      </c>
      <c r="I505" s="23" t="s">
        <v>371</v>
      </c>
      <c r="J505" s="23" t="s">
        <v>1289</v>
      </c>
    </row>
    <row r="506" spans="1:10" x14ac:dyDescent="0.25">
      <c r="A506" s="18">
        <v>441667</v>
      </c>
      <c r="B506" s="19">
        <v>63669</v>
      </c>
      <c r="C506" s="18" t="s">
        <v>112</v>
      </c>
      <c r="D506" s="18" t="s">
        <v>1427</v>
      </c>
      <c r="E506" s="20">
        <v>44410</v>
      </c>
      <c r="F506" s="18" t="s">
        <v>20</v>
      </c>
      <c r="G506" s="18" t="s">
        <v>1428</v>
      </c>
      <c r="H506" s="18" t="s">
        <v>1429</v>
      </c>
      <c r="I506" s="18" t="s">
        <v>1430</v>
      </c>
      <c r="J506" s="18" t="s">
        <v>1431</v>
      </c>
    </row>
    <row r="507" spans="1:10" x14ac:dyDescent="0.25">
      <c r="A507" s="23" t="s">
        <v>1432</v>
      </c>
      <c r="B507" s="24">
        <v>63669</v>
      </c>
      <c r="C507" s="23" t="s">
        <v>112</v>
      </c>
      <c r="D507" s="23" t="s">
        <v>1433</v>
      </c>
      <c r="E507" s="25">
        <v>44476</v>
      </c>
      <c r="F507" s="23" t="s">
        <v>288</v>
      </c>
      <c r="G507" s="23" t="s">
        <v>1428</v>
      </c>
      <c r="H507" s="23" t="s">
        <v>1394</v>
      </c>
      <c r="I507" s="23" t="s">
        <v>356</v>
      </c>
      <c r="J507" s="23" t="s">
        <v>1088</v>
      </c>
    </row>
    <row r="508" spans="1:10" x14ac:dyDescent="0.25">
      <c r="A508" s="18">
        <v>409625</v>
      </c>
      <c r="B508" s="19">
        <v>70200</v>
      </c>
      <c r="C508" s="18" t="s">
        <v>112</v>
      </c>
      <c r="D508" s="18" t="s">
        <v>1435</v>
      </c>
      <c r="E508" s="20">
        <v>44154</v>
      </c>
      <c r="F508" s="18" t="s">
        <v>20</v>
      </c>
      <c r="G508" s="18" t="s">
        <v>1434</v>
      </c>
      <c r="H508" s="18" t="s">
        <v>1183</v>
      </c>
      <c r="I508" s="18" t="s">
        <v>973</v>
      </c>
      <c r="J508" s="18" t="s">
        <v>1358</v>
      </c>
    </row>
    <row r="509" spans="1:10" x14ac:dyDescent="0.25">
      <c r="A509" s="18">
        <v>409624</v>
      </c>
      <c r="B509" s="19">
        <v>35529</v>
      </c>
      <c r="C509" s="18" t="s">
        <v>112</v>
      </c>
      <c r="D509" s="18" t="s">
        <v>1379</v>
      </c>
      <c r="E509" s="20">
        <v>44154</v>
      </c>
      <c r="F509" s="18" t="s">
        <v>271</v>
      </c>
      <c r="G509" s="18" t="s">
        <v>1434</v>
      </c>
      <c r="H509" s="18" t="s">
        <v>1436</v>
      </c>
      <c r="I509" s="18" t="s">
        <v>298</v>
      </c>
      <c r="J509" s="18" t="s">
        <v>1358</v>
      </c>
    </row>
    <row r="510" spans="1:10" x14ac:dyDescent="0.25">
      <c r="A510" s="18">
        <v>2184661</v>
      </c>
      <c r="B510" s="19">
        <v>2854</v>
      </c>
      <c r="C510" s="18" t="s">
        <v>182</v>
      </c>
      <c r="D510" s="18" t="s">
        <v>1375</v>
      </c>
      <c r="E510" s="20">
        <v>44381</v>
      </c>
      <c r="F510" s="18" t="s">
        <v>271</v>
      </c>
      <c r="G510" s="18" t="s">
        <v>1434</v>
      </c>
      <c r="H510" s="18" t="s">
        <v>1437</v>
      </c>
      <c r="I510" s="18" t="s">
        <v>537</v>
      </c>
      <c r="J510" s="18" t="s">
        <v>1364</v>
      </c>
    </row>
    <row r="511" spans="1:10" x14ac:dyDescent="0.25">
      <c r="A511" s="18">
        <v>444459</v>
      </c>
      <c r="B511" s="19">
        <v>59700</v>
      </c>
      <c r="C511" s="18" t="s">
        <v>182</v>
      </c>
      <c r="D511" s="18" t="s">
        <v>1438</v>
      </c>
      <c r="E511" s="20">
        <v>44431</v>
      </c>
      <c r="F511" s="18" t="s">
        <v>20</v>
      </c>
      <c r="G511" s="18" t="s">
        <v>1434</v>
      </c>
      <c r="H511" s="18" t="s">
        <v>1439</v>
      </c>
      <c r="I511" s="18" t="s">
        <v>22</v>
      </c>
      <c r="J511" s="18" t="s">
        <v>1440</v>
      </c>
    </row>
    <row r="512" spans="1:10" x14ac:dyDescent="0.25">
      <c r="A512" s="18">
        <v>423402</v>
      </c>
      <c r="B512" s="19">
        <v>95203</v>
      </c>
      <c r="C512" s="18" t="s">
        <v>182</v>
      </c>
      <c r="D512" s="18" t="s">
        <v>1441</v>
      </c>
      <c r="E512" s="20">
        <v>44250</v>
      </c>
      <c r="F512" s="18" t="s">
        <v>20</v>
      </c>
      <c r="G512" s="18" t="s">
        <v>1434</v>
      </c>
      <c r="H512" s="18" t="s">
        <v>1369</v>
      </c>
      <c r="I512" s="18" t="s">
        <v>1370</v>
      </c>
      <c r="J512" s="18" t="s">
        <v>1442</v>
      </c>
    </row>
    <row r="513" spans="1:10" x14ac:dyDescent="0.25">
      <c r="A513" s="23" t="s">
        <v>1443</v>
      </c>
      <c r="B513" s="24">
        <v>263486</v>
      </c>
      <c r="C513" s="23" t="s">
        <v>112</v>
      </c>
      <c r="D513" s="23" t="s">
        <v>1444</v>
      </c>
      <c r="E513" s="25">
        <v>44476</v>
      </c>
      <c r="F513" s="23" t="s">
        <v>288</v>
      </c>
      <c r="G513" s="23" t="s">
        <v>1434</v>
      </c>
      <c r="H513" s="23" t="s">
        <v>1394</v>
      </c>
      <c r="I513" s="23" t="s">
        <v>537</v>
      </c>
      <c r="J513" s="23" t="s">
        <v>1228</v>
      </c>
    </row>
    <row r="514" spans="1:10" x14ac:dyDescent="0.25">
      <c r="A514" s="18">
        <v>441915</v>
      </c>
      <c r="B514" s="19">
        <v>59700</v>
      </c>
      <c r="C514" s="18" t="s">
        <v>130</v>
      </c>
      <c r="D514" s="18" t="s">
        <v>1445</v>
      </c>
      <c r="E514" s="20">
        <v>44411</v>
      </c>
      <c r="F514" s="18" t="s">
        <v>20</v>
      </c>
      <c r="G514" s="18" t="s">
        <v>1446</v>
      </c>
      <c r="H514" s="18" t="s">
        <v>1447</v>
      </c>
      <c r="I514" s="18" t="s">
        <v>1448</v>
      </c>
      <c r="J514" s="18" t="s">
        <v>1449</v>
      </c>
    </row>
    <row r="515" spans="1:10" x14ac:dyDescent="0.25">
      <c r="A515" s="23" t="s">
        <v>1450</v>
      </c>
      <c r="B515" s="24">
        <v>59700</v>
      </c>
      <c r="C515" s="23" t="s">
        <v>112</v>
      </c>
      <c r="D515" s="23" t="s">
        <v>1451</v>
      </c>
      <c r="E515" s="25">
        <v>44476</v>
      </c>
      <c r="F515" s="23" t="s">
        <v>288</v>
      </c>
      <c r="G515" s="23" t="s">
        <v>1446</v>
      </c>
      <c r="H515" s="23" t="s">
        <v>1394</v>
      </c>
      <c r="I515" s="23" t="s">
        <v>1452</v>
      </c>
      <c r="J515" s="23" t="s">
        <v>1453</v>
      </c>
    </row>
    <row r="516" spans="1:10" x14ac:dyDescent="0.25">
      <c r="A516" s="18">
        <v>422048</v>
      </c>
      <c r="B516" s="19">
        <v>7471</v>
      </c>
      <c r="C516" s="18" t="s">
        <v>130</v>
      </c>
      <c r="D516" s="18" t="s">
        <v>1395</v>
      </c>
      <c r="E516" s="20">
        <v>44239</v>
      </c>
      <c r="F516" s="18" t="s">
        <v>271</v>
      </c>
      <c r="G516" s="18" t="s">
        <v>1454</v>
      </c>
      <c r="H516" s="18" t="s">
        <v>1455</v>
      </c>
      <c r="I516" s="18" t="s">
        <v>1123</v>
      </c>
      <c r="J516" s="18" t="s">
        <v>1403</v>
      </c>
    </row>
    <row r="517" spans="1:10" x14ac:dyDescent="0.25">
      <c r="A517" s="18">
        <v>423618</v>
      </c>
      <c r="B517" s="19">
        <v>59700</v>
      </c>
      <c r="C517" s="18" t="s">
        <v>112</v>
      </c>
      <c r="D517" s="18" t="s">
        <v>1456</v>
      </c>
      <c r="E517" s="20">
        <v>44252</v>
      </c>
      <c r="F517" s="18" t="s">
        <v>20</v>
      </c>
      <c r="G517" s="18" t="s">
        <v>1454</v>
      </c>
      <c r="H517" s="18" t="s">
        <v>1457</v>
      </c>
      <c r="I517" s="18" t="s">
        <v>71</v>
      </c>
      <c r="J517" s="18" t="s">
        <v>1458</v>
      </c>
    </row>
    <row r="518" spans="1:10" x14ac:dyDescent="0.25">
      <c r="A518" s="18">
        <v>423644</v>
      </c>
      <c r="B518" s="19">
        <v>59700</v>
      </c>
      <c r="C518" s="18" t="s">
        <v>112</v>
      </c>
      <c r="D518" s="18" t="s">
        <v>1459</v>
      </c>
      <c r="E518" s="20">
        <v>44252</v>
      </c>
      <c r="F518" s="18" t="s">
        <v>20</v>
      </c>
      <c r="G518" s="18" t="s">
        <v>1454</v>
      </c>
      <c r="H518" s="18" t="s">
        <v>1460</v>
      </c>
      <c r="I518" s="18" t="s">
        <v>71</v>
      </c>
      <c r="J518" s="18" t="s">
        <v>1458</v>
      </c>
    </row>
    <row r="519" spans="1:10" x14ac:dyDescent="0.25">
      <c r="A519" s="23" t="s">
        <v>1461</v>
      </c>
      <c r="B519" s="24">
        <v>126871</v>
      </c>
      <c r="C519" s="23" t="s">
        <v>112</v>
      </c>
      <c r="D519" s="23" t="s">
        <v>1462</v>
      </c>
      <c r="E519" s="25">
        <v>44476</v>
      </c>
      <c r="F519" s="23" t="s">
        <v>288</v>
      </c>
      <c r="G519" s="23" t="s">
        <v>1454</v>
      </c>
      <c r="H519" s="23" t="s">
        <v>1394</v>
      </c>
      <c r="I519" s="23" t="s">
        <v>380</v>
      </c>
      <c r="J519" s="23" t="s">
        <v>1201</v>
      </c>
    </row>
    <row r="520" spans="1:10" x14ac:dyDescent="0.25">
      <c r="A520" s="18">
        <v>423078</v>
      </c>
      <c r="B520" s="19">
        <v>63309</v>
      </c>
      <c r="C520" s="18" t="s">
        <v>130</v>
      </c>
      <c r="D520" s="18" t="s">
        <v>1463</v>
      </c>
      <c r="E520" s="20">
        <v>44249</v>
      </c>
      <c r="F520" s="18" t="s">
        <v>20</v>
      </c>
      <c r="G520" s="18" t="s">
        <v>1464</v>
      </c>
      <c r="H520" s="18" t="s">
        <v>1465</v>
      </c>
      <c r="I520" s="18" t="s">
        <v>1138</v>
      </c>
      <c r="J520" s="18" t="s">
        <v>1466</v>
      </c>
    </row>
    <row r="521" spans="1:10" x14ac:dyDescent="0.25">
      <c r="A521" s="23" t="s">
        <v>1467</v>
      </c>
      <c r="B521" s="24">
        <v>63309</v>
      </c>
      <c r="C521" s="23" t="s">
        <v>130</v>
      </c>
      <c r="D521" s="23" t="s">
        <v>1468</v>
      </c>
      <c r="E521" s="25">
        <v>44476</v>
      </c>
      <c r="F521" s="23" t="s">
        <v>288</v>
      </c>
      <c r="G521" s="23" t="s">
        <v>1464</v>
      </c>
      <c r="H521" s="23" t="s">
        <v>1394</v>
      </c>
      <c r="I521" s="23" t="s">
        <v>333</v>
      </c>
      <c r="J521" s="23" t="s">
        <v>1307</v>
      </c>
    </row>
    <row r="522" spans="1:10" x14ac:dyDescent="0.25">
      <c r="A522" s="18">
        <v>407058</v>
      </c>
      <c r="B522" s="19">
        <v>32983</v>
      </c>
      <c r="C522" s="18" t="s">
        <v>773</v>
      </c>
      <c r="D522" s="18" t="s">
        <v>1470</v>
      </c>
      <c r="E522" s="20">
        <v>44139</v>
      </c>
      <c r="F522" s="18" t="s">
        <v>20</v>
      </c>
      <c r="G522" s="18" t="s">
        <v>1469</v>
      </c>
      <c r="H522" s="18" t="s">
        <v>1279</v>
      </c>
      <c r="I522" s="18" t="s">
        <v>1280</v>
      </c>
      <c r="J522" s="18" t="s">
        <v>1471</v>
      </c>
    </row>
    <row r="523" spans="1:10" x14ac:dyDescent="0.25">
      <c r="A523" s="18">
        <v>442554</v>
      </c>
      <c r="B523" s="19">
        <v>36300</v>
      </c>
      <c r="C523" s="18" t="s">
        <v>182</v>
      </c>
      <c r="D523" s="18" t="s">
        <v>1472</v>
      </c>
      <c r="E523" s="20">
        <v>44417</v>
      </c>
      <c r="F523" s="18" t="s">
        <v>20</v>
      </c>
      <c r="G523" s="18" t="s">
        <v>1469</v>
      </c>
      <c r="H523" s="18" t="s">
        <v>1473</v>
      </c>
      <c r="I523" s="18" t="s">
        <v>1123</v>
      </c>
      <c r="J523" s="18" t="s">
        <v>1440</v>
      </c>
    </row>
    <row r="524" spans="1:10" x14ac:dyDescent="0.25">
      <c r="A524" s="23" t="s">
        <v>1474</v>
      </c>
      <c r="B524" s="24">
        <v>69283</v>
      </c>
      <c r="C524" s="23" t="s">
        <v>112</v>
      </c>
      <c r="D524" s="23" t="s">
        <v>1475</v>
      </c>
      <c r="E524" s="25">
        <v>44658</v>
      </c>
      <c r="F524" s="23" t="s">
        <v>288</v>
      </c>
      <c r="G524" s="23" t="s">
        <v>1469</v>
      </c>
      <c r="H524" s="23" t="s">
        <v>1476</v>
      </c>
      <c r="I524" s="23" t="s">
        <v>380</v>
      </c>
      <c r="J524" s="23" t="s">
        <v>1201</v>
      </c>
    </row>
    <row r="525" spans="1:10" x14ac:dyDescent="0.25">
      <c r="A525" s="18">
        <v>471052</v>
      </c>
      <c r="B525" s="19">
        <v>479495</v>
      </c>
      <c r="C525" s="18" t="s">
        <v>112</v>
      </c>
      <c r="D525" s="18" t="s">
        <v>53</v>
      </c>
      <c r="E525" s="20">
        <v>44586</v>
      </c>
      <c r="F525" s="18" t="s">
        <v>20</v>
      </c>
      <c r="G525" s="18" t="s">
        <v>1478</v>
      </c>
      <c r="H525" s="18" t="s">
        <v>1479</v>
      </c>
      <c r="I525" s="18" t="s">
        <v>39</v>
      </c>
      <c r="J525" s="18" t="s">
        <v>55</v>
      </c>
    </row>
    <row r="526" spans="1:10" x14ac:dyDescent="0.25">
      <c r="A526" s="18">
        <v>467992</v>
      </c>
      <c r="B526" s="19">
        <v>140923</v>
      </c>
      <c r="C526" s="18" t="s">
        <v>112</v>
      </c>
      <c r="D526" s="18" t="s">
        <v>1480</v>
      </c>
      <c r="E526" s="20">
        <v>44571</v>
      </c>
      <c r="F526" s="18" t="s">
        <v>20</v>
      </c>
      <c r="G526" s="18" t="s">
        <v>1478</v>
      </c>
      <c r="H526" s="18" t="s">
        <v>1481</v>
      </c>
      <c r="I526" s="18" t="s">
        <v>39</v>
      </c>
      <c r="J526" s="18" t="s">
        <v>55</v>
      </c>
    </row>
    <row r="527" spans="1:10" x14ac:dyDescent="0.25">
      <c r="A527" s="18">
        <v>423402</v>
      </c>
      <c r="B527" s="19">
        <v>49297</v>
      </c>
      <c r="C527" s="18" t="s">
        <v>182</v>
      </c>
      <c r="D527" s="18" t="s">
        <v>1434</v>
      </c>
      <c r="E527" s="20">
        <v>44250</v>
      </c>
      <c r="F527" s="18" t="s">
        <v>271</v>
      </c>
      <c r="G527" s="18" t="s">
        <v>1478</v>
      </c>
      <c r="H527" s="18" t="s">
        <v>1482</v>
      </c>
      <c r="I527" s="18" t="s">
        <v>298</v>
      </c>
      <c r="J527" s="18" t="s">
        <v>1442</v>
      </c>
    </row>
    <row r="528" spans="1:10" x14ac:dyDescent="0.25">
      <c r="A528" s="18">
        <v>461847</v>
      </c>
      <c r="B528" s="19">
        <v>1159015</v>
      </c>
      <c r="C528" s="18" t="s">
        <v>112</v>
      </c>
      <c r="D528" s="18" t="s">
        <v>69</v>
      </c>
      <c r="E528" s="20">
        <v>44524</v>
      </c>
      <c r="F528" s="18" t="s">
        <v>20</v>
      </c>
      <c r="G528" s="18" t="s">
        <v>1509</v>
      </c>
      <c r="H528" s="18" t="s">
        <v>1510</v>
      </c>
      <c r="I528" s="18" t="s">
        <v>71</v>
      </c>
      <c r="J528" s="18" t="s">
        <v>72</v>
      </c>
    </row>
    <row r="529" spans="1:10" x14ac:dyDescent="0.25">
      <c r="A529" s="18">
        <v>445860</v>
      </c>
      <c r="B529" s="19">
        <v>191</v>
      </c>
      <c r="C529" s="18" t="s">
        <v>112</v>
      </c>
      <c r="D529" s="18" t="s">
        <v>1485</v>
      </c>
      <c r="E529" s="20">
        <v>44441</v>
      </c>
      <c r="F529" s="18" t="s">
        <v>271</v>
      </c>
      <c r="G529" s="18" t="s">
        <v>1533</v>
      </c>
      <c r="H529" s="18" t="s">
        <v>1534</v>
      </c>
      <c r="I529" s="18" t="s">
        <v>356</v>
      </c>
      <c r="J529" s="18" t="s">
        <v>1488</v>
      </c>
    </row>
    <row r="530" spans="1:10" x14ac:dyDescent="0.25">
      <c r="A530" s="18">
        <v>2208001</v>
      </c>
      <c r="B530" s="19">
        <v>69072</v>
      </c>
      <c r="C530" s="18" t="s">
        <v>130</v>
      </c>
      <c r="D530" s="18" t="s">
        <v>1535</v>
      </c>
      <c r="E530" s="20">
        <v>44564</v>
      </c>
      <c r="F530" s="18" t="s">
        <v>20</v>
      </c>
      <c r="G530" s="18" t="s">
        <v>1533</v>
      </c>
      <c r="H530" s="18" t="s">
        <v>1536</v>
      </c>
      <c r="I530" s="18" t="s">
        <v>1123</v>
      </c>
      <c r="J530" s="18" t="s">
        <v>1537</v>
      </c>
    </row>
    <row r="531" spans="1:10" x14ac:dyDescent="0.25">
      <c r="A531" s="23" t="s">
        <v>1477</v>
      </c>
      <c r="B531" s="24">
        <v>1897993</v>
      </c>
      <c r="C531" s="23" t="s">
        <v>112</v>
      </c>
      <c r="D531" s="23" t="s">
        <v>1483</v>
      </c>
      <c r="E531" s="25">
        <v>44658</v>
      </c>
      <c r="F531" s="23" t="s">
        <v>288</v>
      </c>
      <c r="G531" s="23" t="s">
        <v>1478</v>
      </c>
      <c r="H531" s="23" t="s">
        <v>1476</v>
      </c>
      <c r="I531" s="23" t="s">
        <v>272</v>
      </c>
      <c r="J531" s="23" t="s">
        <v>1257</v>
      </c>
    </row>
    <row r="532" spans="1:10" x14ac:dyDescent="0.25">
      <c r="A532" s="18">
        <v>445860</v>
      </c>
      <c r="B532" s="19">
        <v>59509</v>
      </c>
      <c r="C532" s="18" t="s">
        <v>112</v>
      </c>
      <c r="D532" s="18" t="s">
        <v>1484</v>
      </c>
      <c r="E532" s="20">
        <v>44441</v>
      </c>
      <c r="F532" s="18" t="s">
        <v>20</v>
      </c>
      <c r="G532" s="18" t="s">
        <v>1485</v>
      </c>
      <c r="H532" s="18" t="s">
        <v>1486</v>
      </c>
      <c r="I532" s="18" t="s">
        <v>1487</v>
      </c>
      <c r="J532" s="18" t="s">
        <v>1488</v>
      </c>
    </row>
    <row r="533" spans="1:10" x14ac:dyDescent="0.25">
      <c r="A533" s="18">
        <v>446746</v>
      </c>
      <c r="B533" s="19">
        <v>59700</v>
      </c>
      <c r="C533" s="18" t="s">
        <v>130</v>
      </c>
      <c r="D533" s="18" t="s">
        <v>1489</v>
      </c>
      <c r="E533" s="20">
        <v>44447</v>
      </c>
      <c r="F533" s="18" t="s">
        <v>20</v>
      </c>
      <c r="G533" s="18" t="s">
        <v>1485</v>
      </c>
      <c r="H533" s="18" t="s">
        <v>1490</v>
      </c>
      <c r="I533" s="18" t="s">
        <v>27</v>
      </c>
      <c r="J533" s="18" t="s">
        <v>1491</v>
      </c>
    </row>
    <row r="534" spans="1:10" x14ac:dyDescent="0.25">
      <c r="A534" s="18">
        <v>407058</v>
      </c>
      <c r="B534" s="19">
        <v>24617</v>
      </c>
      <c r="C534" s="18" t="s">
        <v>773</v>
      </c>
      <c r="D534" s="18" t="s">
        <v>1469</v>
      </c>
      <c r="E534" s="20">
        <v>44139</v>
      </c>
      <c r="F534" s="18" t="s">
        <v>271</v>
      </c>
      <c r="G534" s="18" t="s">
        <v>1485</v>
      </c>
      <c r="H534" s="18" t="s">
        <v>1492</v>
      </c>
      <c r="I534" s="18" t="s">
        <v>380</v>
      </c>
      <c r="J534" s="18" t="s">
        <v>1471</v>
      </c>
    </row>
    <row r="535" spans="1:10" x14ac:dyDescent="0.25">
      <c r="A535" s="18">
        <v>422048</v>
      </c>
      <c r="B535" s="19">
        <v>9658</v>
      </c>
      <c r="C535" s="18" t="s">
        <v>130</v>
      </c>
      <c r="D535" s="18" t="s">
        <v>1454</v>
      </c>
      <c r="E535" s="20">
        <v>44239</v>
      </c>
      <c r="F535" s="18" t="s">
        <v>271</v>
      </c>
      <c r="G535" s="18" t="s">
        <v>1485</v>
      </c>
      <c r="H535" s="18" t="s">
        <v>1493</v>
      </c>
      <c r="I535" s="18" t="s">
        <v>380</v>
      </c>
      <c r="J535" s="18" t="s">
        <v>1403</v>
      </c>
    </row>
    <row r="536" spans="1:10" x14ac:dyDescent="0.25">
      <c r="A536" s="23" t="s">
        <v>1494</v>
      </c>
      <c r="B536" s="24">
        <v>153484</v>
      </c>
      <c r="C536" s="23" t="s">
        <v>112</v>
      </c>
      <c r="D536" s="23" t="s">
        <v>1495</v>
      </c>
      <c r="E536" s="25">
        <v>44658</v>
      </c>
      <c r="F536" s="23" t="s">
        <v>288</v>
      </c>
      <c r="G536" s="23" t="s">
        <v>1485</v>
      </c>
      <c r="H536" s="23" t="s">
        <v>1476</v>
      </c>
      <c r="I536" s="23" t="s">
        <v>356</v>
      </c>
      <c r="J536" s="23" t="s">
        <v>1088</v>
      </c>
    </row>
    <row r="537" spans="1:10" x14ac:dyDescent="0.25">
      <c r="A537" s="18">
        <v>2200124</v>
      </c>
      <c r="B537" s="19">
        <v>749874</v>
      </c>
      <c r="C537" s="18" t="s">
        <v>112</v>
      </c>
      <c r="D537" s="18" t="s">
        <v>1496</v>
      </c>
      <c r="E537" s="20">
        <v>44458</v>
      </c>
      <c r="F537" s="18" t="s">
        <v>20</v>
      </c>
      <c r="G537" s="18" t="s">
        <v>1497</v>
      </c>
      <c r="H537" s="18" t="s">
        <v>980</v>
      </c>
      <c r="I537" s="18" t="s">
        <v>956</v>
      </c>
      <c r="J537" s="18" t="s">
        <v>1498</v>
      </c>
    </row>
    <row r="538" spans="1:10" x14ac:dyDescent="0.25">
      <c r="A538" s="23" t="s">
        <v>1499</v>
      </c>
      <c r="B538" s="24">
        <v>749874</v>
      </c>
      <c r="C538" s="23" t="s">
        <v>112</v>
      </c>
      <c r="D538" s="23" t="s">
        <v>1500</v>
      </c>
      <c r="E538" s="25">
        <v>44658</v>
      </c>
      <c r="F538" s="23" t="s">
        <v>288</v>
      </c>
      <c r="G538" s="23" t="s">
        <v>1497</v>
      </c>
      <c r="H538" s="23" t="s">
        <v>1476</v>
      </c>
      <c r="I538" s="23" t="s">
        <v>298</v>
      </c>
      <c r="J538" s="23" t="s">
        <v>250</v>
      </c>
    </row>
    <row r="539" spans="1:10" x14ac:dyDescent="0.25">
      <c r="A539" s="18">
        <v>452605</v>
      </c>
      <c r="B539" s="19">
        <v>60733</v>
      </c>
      <c r="C539" s="18" t="s">
        <v>112</v>
      </c>
      <c r="D539" s="18" t="s">
        <v>1501</v>
      </c>
      <c r="E539" s="20">
        <v>44467</v>
      </c>
      <c r="F539" s="18" t="s">
        <v>20</v>
      </c>
      <c r="G539" s="18" t="s">
        <v>1502</v>
      </c>
      <c r="H539" s="18" t="s">
        <v>1409</v>
      </c>
      <c r="I539" s="18" t="s">
        <v>1410</v>
      </c>
      <c r="J539" s="18" t="s">
        <v>1503</v>
      </c>
    </row>
    <row r="540" spans="1:10" x14ac:dyDescent="0.25">
      <c r="A540" s="18">
        <v>453182</v>
      </c>
      <c r="B540" s="19">
        <v>36300</v>
      </c>
      <c r="C540" s="18" t="s">
        <v>773</v>
      </c>
      <c r="D540" s="18" t="s">
        <v>1504</v>
      </c>
      <c r="E540" s="20">
        <v>44469</v>
      </c>
      <c r="F540" s="18" t="s">
        <v>20</v>
      </c>
      <c r="G540" s="18" t="s">
        <v>1502</v>
      </c>
      <c r="H540" s="18" t="s">
        <v>1490</v>
      </c>
      <c r="I540" s="18" t="s">
        <v>27</v>
      </c>
      <c r="J540" s="18" t="s">
        <v>1505</v>
      </c>
    </row>
    <row r="541" spans="1:10" x14ac:dyDescent="0.25">
      <c r="A541" s="18">
        <v>459624</v>
      </c>
      <c r="B541" s="19">
        <v>4967</v>
      </c>
      <c r="C541" s="18" t="s">
        <v>130</v>
      </c>
      <c r="D541" s="18" t="s">
        <v>57</v>
      </c>
      <c r="E541" s="20">
        <v>44509</v>
      </c>
      <c r="F541" s="18" t="s">
        <v>20</v>
      </c>
      <c r="G541" s="18" t="s">
        <v>1502</v>
      </c>
      <c r="H541" s="18" t="s">
        <v>1506</v>
      </c>
      <c r="I541" s="18" t="s">
        <v>59</v>
      </c>
      <c r="J541" s="18" t="s">
        <v>60</v>
      </c>
    </row>
    <row r="542" spans="1:10" x14ac:dyDescent="0.25">
      <c r="A542" s="23" t="s">
        <v>1507</v>
      </c>
      <c r="B542" s="24">
        <v>102000</v>
      </c>
      <c r="C542" s="23" t="s">
        <v>112</v>
      </c>
      <c r="D542" s="23" t="s">
        <v>1508</v>
      </c>
      <c r="E542" s="25">
        <v>44658</v>
      </c>
      <c r="F542" s="23" t="s">
        <v>288</v>
      </c>
      <c r="G542" s="23" t="s">
        <v>1502</v>
      </c>
      <c r="H542" s="23" t="s">
        <v>1476</v>
      </c>
      <c r="I542" s="23" t="s">
        <v>847</v>
      </c>
      <c r="J542" s="23" t="s">
        <v>1276</v>
      </c>
    </row>
    <row r="543" spans="1:10" x14ac:dyDescent="0.25">
      <c r="A543" s="18">
        <v>464768</v>
      </c>
      <c r="B543" s="19">
        <v>361393</v>
      </c>
      <c r="C543" s="18" t="s">
        <v>130</v>
      </c>
      <c r="D543" s="18" t="s">
        <v>1512</v>
      </c>
      <c r="E543" s="20">
        <v>44546</v>
      </c>
      <c r="F543" s="18" t="s">
        <v>20</v>
      </c>
      <c r="G543" s="18" t="s">
        <v>1511</v>
      </c>
      <c r="H543" s="18" t="s">
        <v>1513</v>
      </c>
      <c r="I543" s="18" t="s">
        <v>815</v>
      </c>
      <c r="J543" s="18" t="s">
        <v>1514</v>
      </c>
    </row>
    <row r="544" spans="1:10" x14ac:dyDescent="0.25">
      <c r="A544" s="23" t="s">
        <v>1515</v>
      </c>
      <c r="B544" s="24">
        <v>361393</v>
      </c>
      <c r="C544" s="23" t="s">
        <v>112</v>
      </c>
      <c r="D544" s="23" t="s">
        <v>1516</v>
      </c>
      <c r="E544" s="25">
        <v>44658</v>
      </c>
      <c r="F544" s="23" t="s">
        <v>288</v>
      </c>
      <c r="G544" s="23" t="s">
        <v>1511</v>
      </c>
      <c r="H544" s="23" t="s">
        <v>1476</v>
      </c>
      <c r="I544" s="23" t="s">
        <v>537</v>
      </c>
      <c r="J544" s="23" t="s">
        <v>1228</v>
      </c>
    </row>
    <row r="545" spans="1:10" x14ac:dyDescent="0.25">
      <c r="A545" s="18">
        <v>467117</v>
      </c>
      <c r="B545" s="19">
        <v>63642</v>
      </c>
      <c r="C545" s="18" t="s">
        <v>130</v>
      </c>
      <c r="D545" s="18" t="s">
        <v>1517</v>
      </c>
      <c r="E545" s="20">
        <v>44565</v>
      </c>
      <c r="F545" s="18" t="s">
        <v>20</v>
      </c>
      <c r="G545" s="18" t="s">
        <v>1518</v>
      </c>
      <c r="H545" s="18" t="s">
        <v>1519</v>
      </c>
      <c r="I545" s="18" t="s">
        <v>1520</v>
      </c>
      <c r="J545" s="18" t="s">
        <v>1521</v>
      </c>
    </row>
    <row r="546" spans="1:10" x14ac:dyDescent="0.25">
      <c r="A546" s="23" t="s">
        <v>1522</v>
      </c>
      <c r="B546" s="24">
        <v>63642</v>
      </c>
      <c r="C546" s="23" t="s">
        <v>112</v>
      </c>
      <c r="D546" s="23" t="s">
        <v>1523</v>
      </c>
      <c r="E546" s="25">
        <v>44658</v>
      </c>
      <c r="F546" s="23" t="s">
        <v>288</v>
      </c>
      <c r="G546" s="23" t="s">
        <v>1518</v>
      </c>
      <c r="H546" s="23" t="s">
        <v>1476</v>
      </c>
      <c r="I546" s="23" t="s">
        <v>1524</v>
      </c>
      <c r="J546" s="23" t="s">
        <v>1525</v>
      </c>
    </row>
    <row r="547" spans="1:10" x14ac:dyDescent="0.25">
      <c r="A547" s="18">
        <v>463700</v>
      </c>
      <c r="B547" s="19">
        <v>109030</v>
      </c>
      <c r="C547" s="18" t="s">
        <v>112</v>
      </c>
      <c r="D547" s="18" t="s">
        <v>43</v>
      </c>
      <c r="E547" s="20">
        <v>44536</v>
      </c>
      <c r="F547" s="18" t="s">
        <v>20</v>
      </c>
      <c r="G547" s="18" t="s">
        <v>1526</v>
      </c>
      <c r="H547" s="18" t="s">
        <v>1527</v>
      </c>
      <c r="I547" s="18" t="s">
        <v>45</v>
      </c>
      <c r="J547" s="18" t="s">
        <v>46</v>
      </c>
    </row>
    <row r="548" spans="1:10" x14ac:dyDescent="0.25">
      <c r="A548" s="18">
        <v>460771</v>
      </c>
      <c r="B548" s="19">
        <v>16760</v>
      </c>
      <c r="C548" s="18" t="s">
        <v>130</v>
      </c>
      <c r="D548" s="18" t="s">
        <v>62</v>
      </c>
      <c r="E548" s="20">
        <v>44517</v>
      </c>
      <c r="F548" s="18" t="s">
        <v>20</v>
      </c>
      <c r="G548" s="18" t="s">
        <v>1526</v>
      </c>
      <c r="H548" s="18" t="s">
        <v>1528</v>
      </c>
      <c r="I548" s="18" t="s">
        <v>64</v>
      </c>
      <c r="J548" s="18" t="s">
        <v>60</v>
      </c>
    </row>
    <row r="549" spans="1:10" x14ac:dyDescent="0.25">
      <c r="A549" s="18">
        <v>2205512</v>
      </c>
      <c r="B549" s="19">
        <v>60841</v>
      </c>
      <c r="C549" s="18" t="s">
        <v>112</v>
      </c>
      <c r="D549" s="18" t="s">
        <v>1529</v>
      </c>
      <c r="E549" s="20">
        <v>44526</v>
      </c>
      <c r="F549" s="18" t="s">
        <v>20</v>
      </c>
      <c r="G549" s="18" t="s">
        <v>1526</v>
      </c>
      <c r="H549" s="18" t="s">
        <v>1530</v>
      </c>
      <c r="I549" s="18" t="s">
        <v>1311</v>
      </c>
      <c r="J549" s="18" t="s">
        <v>72</v>
      </c>
    </row>
    <row r="550" spans="1:10" x14ac:dyDescent="0.25">
      <c r="A550" s="23" t="s">
        <v>1531</v>
      </c>
      <c r="B550" s="24">
        <v>186631</v>
      </c>
      <c r="C550" s="23" t="s">
        <v>112</v>
      </c>
      <c r="D550" s="23" t="s">
        <v>1532</v>
      </c>
      <c r="E550" s="25">
        <v>44658</v>
      </c>
      <c r="F550" s="23" t="s">
        <v>288</v>
      </c>
      <c r="G550" s="23" t="s">
        <v>1526</v>
      </c>
      <c r="H550" s="23" t="s">
        <v>1476</v>
      </c>
      <c r="I550" s="23" t="s">
        <v>824</v>
      </c>
      <c r="J550" s="23" t="s">
        <v>1081</v>
      </c>
    </row>
    <row r="551" spans="1:10" x14ac:dyDescent="0.25">
      <c r="A551" s="18">
        <v>2200124</v>
      </c>
      <c r="B551" s="19">
        <v>12370</v>
      </c>
      <c r="C551" s="18" t="s">
        <v>112</v>
      </c>
      <c r="D551" s="18" t="s">
        <v>1497</v>
      </c>
      <c r="E551" s="20">
        <v>44458</v>
      </c>
      <c r="F551" s="18" t="s">
        <v>271</v>
      </c>
      <c r="G551" s="18" t="s">
        <v>1538</v>
      </c>
      <c r="H551" s="18" t="s">
        <v>1539</v>
      </c>
      <c r="I551" s="18" t="s">
        <v>298</v>
      </c>
      <c r="J551" s="18" t="s">
        <v>1498</v>
      </c>
    </row>
    <row r="552" spans="1:10" x14ac:dyDescent="0.25">
      <c r="A552" s="18">
        <v>465394</v>
      </c>
      <c r="B552" s="19">
        <v>61923</v>
      </c>
      <c r="C552" s="18" t="s">
        <v>130</v>
      </c>
      <c r="D552" s="18" t="s">
        <v>1541</v>
      </c>
      <c r="E552" s="20">
        <v>44551</v>
      </c>
      <c r="F552" s="18" t="s">
        <v>20</v>
      </c>
      <c r="G552" s="18" t="s">
        <v>1538</v>
      </c>
      <c r="H552" s="18" t="s">
        <v>1542</v>
      </c>
      <c r="I552" s="18" t="s">
        <v>1543</v>
      </c>
      <c r="J552" s="18" t="s">
        <v>1544</v>
      </c>
    </row>
    <row r="553" spans="1:10" x14ac:dyDescent="0.25">
      <c r="A553" s="18">
        <v>465399</v>
      </c>
      <c r="B553" s="19">
        <v>59700</v>
      </c>
      <c r="C553" s="18" t="s">
        <v>130</v>
      </c>
      <c r="D553" s="18" t="s">
        <v>1545</v>
      </c>
      <c r="E553" s="20">
        <v>44551</v>
      </c>
      <c r="F553" s="18" t="s">
        <v>20</v>
      </c>
      <c r="G553" s="18" t="s">
        <v>1538</v>
      </c>
      <c r="H553" s="18" t="s">
        <v>1528</v>
      </c>
      <c r="I553" s="18" t="s">
        <v>64</v>
      </c>
      <c r="J553" s="18" t="s">
        <v>46</v>
      </c>
    </row>
    <row r="554" spans="1:10" x14ac:dyDescent="0.25">
      <c r="A554" s="18">
        <v>2206437</v>
      </c>
      <c r="B554" s="19">
        <v>36300</v>
      </c>
      <c r="C554" s="18" t="s">
        <v>112</v>
      </c>
      <c r="D554" s="18" t="s">
        <v>1546</v>
      </c>
      <c r="E554" s="20">
        <v>44539</v>
      </c>
      <c r="F554" s="18" t="s">
        <v>20</v>
      </c>
      <c r="G554" s="18" t="s">
        <v>1538</v>
      </c>
      <c r="H554" s="18" t="s">
        <v>1547</v>
      </c>
      <c r="I554" s="18" t="s">
        <v>1548</v>
      </c>
      <c r="J554" s="18" t="s">
        <v>1549</v>
      </c>
    </row>
    <row r="555" spans="1:10" x14ac:dyDescent="0.25">
      <c r="A555" s="18">
        <v>464768</v>
      </c>
      <c r="B555" s="19">
        <v>100001</v>
      </c>
      <c r="C555" s="18" t="s">
        <v>130</v>
      </c>
      <c r="D555" s="18" t="s">
        <v>1511</v>
      </c>
      <c r="E555" s="20">
        <v>44546</v>
      </c>
      <c r="F555" s="18" t="s">
        <v>271</v>
      </c>
      <c r="G555" s="18" t="s">
        <v>1538</v>
      </c>
      <c r="H555" s="18" t="s">
        <v>1550</v>
      </c>
      <c r="I555" s="18" t="s">
        <v>537</v>
      </c>
      <c r="J555" s="18" t="s">
        <v>1514</v>
      </c>
    </row>
    <row r="556" spans="1:10" x14ac:dyDescent="0.25">
      <c r="A556" s="18">
        <v>464730</v>
      </c>
      <c r="B556" s="19">
        <v>62452</v>
      </c>
      <c r="C556" s="18" t="s">
        <v>130</v>
      </c>
      <c r="D556" s="18" t="s">
        <v>1551</v>
      </c>
      <c r="E556" s="20">
        <v>44545</v>
      </c>
      <c r="F556" s="18" t="s">
        <v>20</v>
      </c>
      <c r="G556" s="18" t="s">
        <v>1538</v>
      </c>
      <c r="H556" s="18" t="s">
        <v>1552</v>
      </c>
      <c r="I556" s="18" t="s">
        <v>27</v>
      </c>
      <c r="J556" s="18" t="s">
        <v>1553</v>
      </c>
    </row>
    <row r="557" spans="1:10" x14ac:dyDescent="0.25">
      <c r="A557" s="18">
        <v>470145</v>
      </c>
      <c r="B557" s="19">
        <v>66761</v>
      </c>
      <c r="C557" s="18" t="s">
        <v>112</v>
      </c>
      <c r="D557" s="18" t="s">
        <v>1554</v>
      </c>
      <c r="E557" s="20">
        <v>44581</v>
      </c>
      <c r="F557" s="18" t="s">
        <v>20</v>
      </c>
      <c r="G557" s="18" t="s">
        <v>1538</v>
      </c>
      <c r="H557" s="18" t="s">
        <v>1555</v>
      </c>
      <c r="I557" s="18" t="s">
        <v>1324</v>
      </c>
      <c r="J557" s="18" t="s">
        <v>1556</v>
      </c>
    </row>
    <row r="558" spans="1:10" x14ac:dyDescent="0.25">
      <c r="A558" s="18">
        <v>470489</v>
      </c>
      <c r="B558" s="19">
        <v>82130</v>
      </c>
      <c r="C558" s="18" t="s">
        <v>130</v>
      </c>
      <c r="D558" s="18" t="s">
        <v>48</v>
      </c>
      <c r="E558" s="20">
        <v>44582</v>
      </c>
      <c r="F558" s="18" t="s">
        <v>20</v>
      </c>
      <c r="G558" s="18" t="s">
        <v>1538</v>
      </c>
      <c r="H558" s="18" t="s">
        <v>1557</v>
      </c>
      <c r="I558" s="18" t="s">
        <v>50</v>
      </c>
      <c r="J558" s="18" t="s">
        <v>51</v>
      </c>
    </row>
    <row r="559" spans="1:10" x14ac:dyDescent="0.25">
      <c r="A559" s="18">
        <v>2208001</v>
      </c>
      <c r="B559" s="19">
        <v>211</v>
      </c>
      <c r="C559" s="18" t="s">
        <v>130</v>
      </c>
      <c r="D559" s="18" t="s">
        <v>1533</v>
      </c>
      <c r="E559" s="20">
        <v>44564</v>
      </c>
      <c r="F559" s="18" t="s">
        <v>271</v>
      </c>
      <c r="G559" s="18" t="s">
        <v>1538</v>
      </c>
      <c r="H559" s="18" t="s">
        <v>1558</v>
      </c>
      <c r="I559" s="18" t="s">
        <v>356</v>
      </c>
      <c r="J559" s="18" t="s">
        <v>1537</v>
      </c>
    </row>
    <row r="560" spans="1:10" x14ac:dyDescent="0.25">
      <c r="A560" s="18">
        <v>472360</v>
      </c>
      <c r="B560" s="19">
        <v>68118</v>
      </c>
      <c r="C560" s="18" t="s">
        <v>130</v>
      </c>
      <c r="D560" s="18" t="s">
        <v>1559</v>
      </c>
      <c r="E560" s="20">
        <v>44592</v>
      </c>
      <c r="F560" s="18" t="s">
        <v>20</v>
      </c>
      <c r="G560" s="18" t="s">
        <v>1538</v>
      </c>
      <c r="H560" s="18" t="s">
        <v>1560</v>
      </c>
      <c r="I560" s="18" t="s">
        <v>1561</v>
      </c>
      <c r="J560" s="18" t="s">
        <v>1562</v>
      </c>
    </row>
    <row r="561" spans="1:10" x14ac:dyDescent="0.25">
      <c r="A561" s="18">
        <v>461461</v>
      </c>
      <c r="B561" s="19">
        <v>16760</v>
      </c>
      <c r="C561" s="18" t="s">
        <v>130</v>
      </c>
      <c r="D561" s="18" t="s">
        <v>66</v>
      </c>
      <c r="E561" s="20">
        <v>44522</v>
      </c>
      <c r="F561" s="18" t="s">
        <v>20</v>
      </c>
      <c r="G561" s="18" t="s">
        <v>1538</v>
      </c>
      <c r="H561" s="18" t="s">
        <v>1563</v>
      </c>
      <c r="I561" s="18" t="s">
        <v>50</v>
      </c>
      <c r="J561" s="18" t="s">
        <v>60</v>
      </c>
    </row>
    <row r="562" spans="1:10" x14ac:dyDescent="0.25">
      <c r="A562" s="18">
        <v>459624</v>
      </c>
      <c r="B562" s="19">
        <v>10679</v>
      </c>
      <c r="C562" s="18" t="s">
        <v>130</v>
      </c>
      <c r="D562" s="18" t="s">
        <v>1502</v>
      </c>
      <c r="E562" s="20">
        <v>44509</v>
      </c>
      <c r="F562" s="18" t="s">
        <v>271</v>
      </c>
      <c r="G562" s="18" t="s">
        <v>1538</v>
      </c>
      <c r="H562" s="18" t="s">
        <v>1564</v>
      </c>
      <c r="I562" s="18" t="s">
        <v>59</v>
      </c>
      <c r="J562" s="18" t="s">
        <v>60</v>
      </c>
    </row>
    <row r="563" spans="1:10" x14ac:dyDescent="0.25">
      <c r="A563" s="18">
        <v>2205512</v>
      </c>
      <c r="B563" s="19">
        <v>1768</v>
      </c>
      <c r="C563" s="18" t="s">
        <v>112</v>
      </c>
      <c r="D563" s="18" t="s">
        <v>1526</v>
      </c>
      <c r="E563" s="20">
        <v>44526</v>
      </c>
      <c r="F563" s="18" t="s">
        <v>271</v>
      </c>
      <c r="G563" s="18" t="s">
        <v>1538</v>
      </c>
      <c r="H563" s="18" t="s">
        <v>1565</v>
      </c>
      <c r="I563" s="18" t="s">
        <v>45</v>
      </c>
      <c r="J563" s="18" t="s">
        <v>72</v>
      </c>
    </row>
    <row r="564" spans="1:10" x14ac:dyDescent="0.25">
      <c r="A564" s="18">
        <v>2206353</v>
      </c>
      <c r="B564" s="19">
        <v>133188</v>
      </c>
      <c r="C564" s="18" t="s">
        <v>112</v>
      </c>
      <c r="D564" s="18" t="s">
        <v>1615</v>
      </c>
      <c r="E564" s="20">
        <v>44537</v>
      </c>
      <c r="F564" s="18" t="s">
        <v>20</v>
      </c>
      <c r="G564" s="18" t="s">
        <v>1614</v>
      </c>
      <c r="H564" s="18" t="s">
        <v>1616</v>
      </c>
      <c r="I564" s="18" t="s">
        <v>188</v>
      </c>
      <c r="J564" s="18" t="s">
        <v>1588</v>
      </c>
    </row>
    <row r="565" spans="1:10" x14ac:dyDescent="0.25">
      <c r="A565" s="23" t="s">
        <v>1540</v>
      </c>
      <c r="B565" s="24">
        <v>712361</v>
      </c>
      <c r="C565" s="23" t="s">
        <v>112</v>
      </c>
      <c r="D565" s="23" t="s">
        <v>1566</v>
      </c>
      <c r="E565" s="25">
        <v>44658</v>
      </c>
      <c r="F565" s="23" t="s">
        <v>288</v>
      </c>
      <c r="G565" s="23" t="s">
        <v>1538</v>
      </c>
      <c r="H565" s="23" t="s">
        <v>1476</v>
      </c>
      <c r="I565" s="23" t="s">
        <v>333</v>
      </c>
      <c r="J565" s="23" t="s">
        <v>1307</v>
      </c>
    </row>
    <row r="566" spans="1:10" x14ac:dyDescent="0.25">
      <c r="A566" s="18">
        <v>463204</v>
      </c>
      <c r="B566" s="19">
        <v>62075</v>
      </c>
      <c r="C566" s="18" t="s">
        <v>112</v>
      </c>
      <c r="D566" s="18" t="s">
        <v>1570</v>
      </c>
      <c r="E566" s="20">
        <v>44532</v>
      </c>
      <c r="F566" s="18" t="s">
        <v>20</v>
      </c>
      <c r="G566" s="18" t="s">
        <v>1568</v>
      </c>
      <c r="H566" s="18" t="s">
        <v>1571</v>
      </c>
      <c r="I566" s="18" t="s">
        <v>39</v>
      </c>
      <c r="J566" s="18" t="s">
        <v>1572</v>
      </c>
    </row>
    <row r="567" spans="1:10" x14ac:dyDescent="0.25">
      <c r="A567" s="18">
        <v>463475</v>
      </c>
      <c r="B567" s="19">
        <v>59700</v>
      </c>
      <c r="C567" s="18" t="s">
        <v>130</v>
      </c>
      <c r="D567" s="18" t="s">
        <v>1573</v>
      </c>
      <c r="E567" s="20">
        <v>44534</v>
      </c>
      <c r="F567" s="18" t="s">
        <v>20</v>
      </c>
      <c r="G567" s="18" t="s">
        <v>1568</v>
      </c>
      <c r="H567" s="18" t="s">
        <v>1490</v>
      </c>
      <c r="I567" s="18" t="s">
        <v>27</v>
      </c>
      <c r="J567" s="18" t="s">
        <v>1572</v>
      </c>
    </row>
    <row r="568" spans="1:10" x14ac:dyDescent="0.25">
      <c r="A568" s="18">
        <v>465167</v>
      </c>
      <c r="B568" s="19">
        <v>301693</v>
      </c>
      <c r="C568" s="18" t="s">
        <v>130</v>
      </c>
      <c r="D568" s="18" t="s">
        <v>1574</v>
      </c>
      <c r="E568" s="20">
        <v>44549</v>
      </c>
      <c r="F568" s="18" t="s">
        <v>20</v>
      </c>
      <c r="G568" s="18" t="s">
        <v>1568</v>
      </c>
      <c r="H568" s="18" t="s">
        <v>781</v>
      </c>
      <c r="I568" s="18" t="s">
        <v>22</v>
      </c>
      <c r="J568" s="18" t="s">
        <v>1572</v>
      </c>
    </row>
    <row r="569" spans="1:10" x14ac:dyDescent="0.25">
      <c r="A569" s="18">
        <v>2209905</v>
      </c>
      <c r="B569" s="19">
        <v>65700</v>
      </c>
      <c r="C569" s="18" t="s">
        <v>112</v>
      </c>
      <c r="D569" s="18" t="s">
        <v>1575</v>
      </c>
      <c r="E569" s="20">
        <v>44587</v>
      </c>
      <c r="F569" s="18" t="s">
        <v>20</v>
      </c>
      <c r="G569" s="18" t="s">
        <v>1568</v>
      </c>
      <c r="H569" s="18" t="s">
        <v>1547</v>
      </c>
      <c r="I569" s="18" t="s">
        <v>1548</v>
      </c>
      <c r="J569" s="18" t="s">
        <v>1576</v>
      </c>
    </row>
    <row r="570" spans="1:10" x14ac:dyDescent="0.25">
      <c r="A570" s="18">
        <v>459388</v>
      </c>
      <c r="B570" s="19">
        <v>59700</v>
      </c>
      <c r="C570" s="18" t="s">
        <v>112</v>
      </c>
      <c r="D570" s="18" t="s">
        <v>1577</v>
      </c>
      <c r="E570" s="20">
        <v>44508</v>
      </c>
      <c r="F570" s="18" t="s">
        <v>20</v>
      </c>
      <c r="G570" s="18" t="s">
        <v>1568</v>
      </c>
      <c r="H570" s="18" t="s">
        <v>1439</v>
      </c>
      <c r="I570" s="18" t="s">
        <v>22</v>
      </c>
      <c r="J570" s="18" t="s">
        <v>1578</v>
      </c>
    </row>
    <row r="571" spans="1:10" x14ac:dyDescent="0.25">
      <c r="A571" s="18">
        <v>460727</v>
      </c>
      <c r="B571" s="19">
        <v>61923</v>
      </c>
      <c r="C571" s="18" t="s">
        <v>130</v>
      </c>
      <c r="D571" s="18" t="s">
        <v>1579</v>
      </c>
      <c r="E571" s="20">
        <v>44517</v>
      </c>
      <c r="F571" s="18" t="s">
        <v>20</v>
      </c>
      <c r="G571" s="18" t="s">
        <v>1568</v>
      </c>
      <c r="H571" s="18" t="s">
        <v>1465</v>
      </c>
      <c r="I571" s="18" t="s">
        <v>1138</v>
      </c>
      <c r="J571" s="18" t="s">
        <v>1578</v>
      </c>
    </row>
    <row r="572" spans="1:10" x14ac:dyDescent="0.25">
      <c r="A572" s="18">
        <v>461524</v>
      </c>
      <c r="B572" s="19">
        <v>61923</v>
      </c>
      <c r="C572" s="18" t="s">
        <v>112</v>
      </c>
      <c r="D572" s="18" t="s">
        <v>1580</v>
      </c>
      <c r="E572" s="20">
        <v>44523</v>
      </c>
      <c r="F572" s="18" t="s">
        <v>20</v>
      </c>
      <c r="G572" s="18" t="s">
        <v>1568</v>
      </c>
      <c r="H572" s="18" t="s">
        <v>1581</v>
      </c>
      <c r="I572" s="18" t="s">
        <v>1487</v>
      </c>
      <c r="J572" s="18" t="s">
        <v>1578</v>
      </c>
    </row>
    <row r="573" spans="1:10" x14ac:dyDescent="0.25">
      <c r="A573" s="18">
        <v>2204547</v>
      </c>
      <c r="B573" s="19">
        <v>24800</v>
      </c>
      <c r="C573" s="18" t="s">
        <v>112</v>
      </c>
      <c r="D573" s="18" t="s">
        <v>1582</v>
      </c>
      <c r="E573" s="20">
        <v>44514</v>
      </c>
      <c r="F573" s="18" t="s">
        <v>20</v>
      </c>
      <c r="G573" s="18" t="s">
        <v>1568</v>
      </c>
      <c r="H573" s="18" t="s">
        <v>1583</v>
      </c>
      <c r="I573" s="18" t="s">
        <v>1569</v>
      </c>
      <c r="J573" s="18" t="s">
        <v>1578</v>
      </c>
    </row>
    <row r="574" spans="1:10" x14ac:dyDescent="0.25">
      <c r="A574" s="18">
        <v>434261</v>
      </c>
      <c r="B574" s="19">
        <v>181861</v>
      </c>
      <c r="C574" s="18" t="s">
        <v>112</v>
      </c>
      <c r="D574" s="18" t="s">
        <v>1661</v>
      </c>
      <c r="E574" s="20">
        <v>44333</v>
      </c>
      <c r="F574" s="18" t="s">
        <v>20</v>
      </c>
      <c r="G574" s="18" t="s">
        <v>1660</v>
      </c>
      <c r="H574" s="18" t="s">
        <v>1662</v>
      </c>
      <c r="I574" s="18" t="s">
        <v>1123</v>
      </c>
      <c r="J574" s="18" t="s">
        <v>1663</v>
      </c>
    </row>
    <row r="575" spans="1:10" x14ac:dyDescent="0.25">
      <c r="A575" s="18">
        <v>420362</v>
      </c>
      <c r="B575" s="19">
        <v>98357</v>
      </c>
      <c r="C575" s="18" t="s">
        <v>112</v>
      </c>
      <c r="D575" s="18" t="s">
        <v>1664</v>
      </c>
      <c r="E575" s="20">
        <v>44225</v>
      </c>
      <c r="F575" s="18" t="s">
        <v>20</v>
      </c>
      <c r="G575" s="18" t="s">
        <v>1660</v>
      </c>
      <c r="H575" s="18" t="s">
        <v>1665</v>
      </c>
      <c r="I575" s="18" t="s">
        <v>76</v>
      </c>
      <c r="J575" s="18" t="s">
        <v>1666</v>
      </c>
    </row>
    <row r="576" spans="1:10" x14ac:dyDescent="0.25">
      <c r="A576" s="22">
        <v>3296866</v>
      </c>
      <c r="B576" s="19">
        <v>276199</v>
      </c>
      <c r="C576" s="18" t="s">
        <v>112</v>
      </c>
      <c r="D576" s="18" t="s">
        <v>1667</v>
      </c>
      <c r="E576" s="20">
        <v>43965</v>
      </c>
      <c r="F576" s="18" t="s">
        <v>20</v>
      </c>
      <c r="G576" s="18" t="s">
        <v>1660</v>
      </c>
      <c r="H576" s="18" t="s">
        <v>1668</v>
      </c>
      <c r="I576" s="18" t="s">
        <v>27</v>
      </c>
      <c r="J576" s="18" t="s">
        <v>1669</v>
      </c>
    </row>
    <row r="577" spans="1:10" x14ac:dyDescent="0.25">
      <c r="A577" s="18">
        <v>454798</v>
      </c>
      <c r="B577" s="19">
        <v>38409</v>
      </c>
      <c r="C577" s="18" t="s">
        <v>112</v>
      </c>
      <c r="D577" s="18" t="s">
        <v>1631</v>
      </c>
      <c r="E577" s="20">
        <v>44478</v>
      </c>
      <c r="F577" s="18" t="s">
        <v>271</v>
      </c>
      <c r="G577" s="18" t="s">
        <v>1660</v>
      </c>
      <c r="H577" s="18" t="s">
        <v>1670</v>
      </c>
      <c r="I577" s="18" t="s">
        <v>601</v>
      </c>
      <c r="J577" s="18" t="s">
        <v>1635</v>
      </c>
    </row>
    <row r="578" spans="1:10" x14ac:dyDescent="0.25">
      <c r="A578" s="18">
        <v>454273</v>
      </c>
      <c r="B578" s="19">
        <v>30213</v>
      </c>
      <c r="C578" s="18" t="s">
        <v>130</v>
      </c>
      <c r="D578" s="18" t="s">
        <v>1639</v>
      </c>
      <c r="E578" s="20">
        <v>44475</v>
      </c>
      <c r="F578" s="18" t="s">
        <v>271</v>
      </c>
      <c r="G578" s="18" t="s">
        <v>1660</v>
      </c>
      <c r="H578" s="18" t="s">
        <v>1671</v>
      </c>
      <c r="I578" s="18" t="s">
        <v>1640</v>
      </c>
      <c r="J578" s="18" t="s">
        <v>1642</v>
      </c>
    </row>
    <row r="579" spans="1:10" x14ac:dyDescent="0.25">
      <c r="A579" s="18">
        <v>2202826</v>
      </c>
      <c r="B579" s="19">
        <v>1881</v>
      </c>
      <c r="C579" s="18" t="s">
        <v>112</v>
      </c>
      <c r="D579" s="18" t="s">
        <v>1672</v>
      </c>
      <c r="E579" s="20">
        <v>44489</v>
      </c>
      <c r="F579" s="18" t="s">
        <v>20</v>
      </c>
      <c r="G579" s="18" t="s">
        <v>1660</v>
      </c>
      <c r="H579" s="18" t="s">
        <v>1583</v>
      </c>
      <c r="I579" s="18" t="s">
        <v>1569</v>
      </c>
      <c r="J579" s="18" t="s">
        <v>1649</v>
      </c>
    </row>
    <row r="580" spans="1:10" x14ac:dyDescent="0.25">
      <c r="A580" s="18">
        <v>455538</v>
      </c>
      <c r="B580" s="19">
        <v>124500</v>
      </c>
      <c r="C580" s="18" t="s">
        <v>112</v>
      </c>
      <c r="D580" s="18" t="s">
        <v>1673</v>
      </c>
      <c r="E580" s="20">
        <v>44482</v>
      </c>
      <c r="F580" s="18" t="s">
        <v>20</v>
      </c>
      <c r="G580" s="18" t="s">
        <v>1660</v>
      </c>
      <c r="H580" s="18" t="s">
        <v>1331</v>
      </c>
      <c r="I580" s="18" t="s">
        <v>1332</v>
      </c>
      <c r="J580" s="18" t="s">
        <v>1649</v>
      </c>
    </row>
    <row r="581" spans="1:10" x14ac:dyDescent="0.25">
      <c r="A581" s="18">
        <v>455818</v>
      </c>
      <c r="B581" s="19">
        <v>19142</v>
      </c>
      <c r="C581" s="18" t="s">
        <v>130</v>
      </c>
      <c r="D581" s="18" t="s">
        <v>1645</v>
      </c>
      <c r="E581" s="20">
        <v>44487</v>
      </c>
      <c r="F581" s="18" t="s">
        <v>271</v>
      </c>
      <c r="G581" s="18" t="s">
        <v>1660</v>
      </c>
      <c r="H581" s="18" t="s">
        <v>1674</v>
      </c>
      <c r="I581" s="18" t="s">
        <v>537</v>
      </c>
      <c r="J581" s="18" t="s">
        <v>1649</v>
      </c>
    </row>
    <row r="582" spans="1:10" x14ac:dyDescent="0.25">
      <c r="A582" s="18">
        <v>454603</v>
      </c>
      <c r="B582" s="19">
        <v>459665</v>
      </c>
      <c r="C582" s="18" t="s">
        <v>130</v>
      </c>
      <c r="D582" s="18" t="s">
        <v>1652</v>
      </c>
      <c r="E582" s="20">
        <v>44477</v>
      </c>
      <c r="F582" s="18" t="s">
        <v>271</v>
      </c>
      <c r="G582" s="18" t="s">
        <v>1660</v>
      </c>
      <c r="H582" s="18" t="s">
        <v>1675</v>
      </c>
      <c r="I582" s="18" t="s">
        <v>537</v>
      </c>
      <c r="J582" s="18" t="s">
        <v>1649</v>
      </c>
    </row>
    <row r="583" spans="1:10" x14ac:dyDescent="0.25">
      <c r="A583" s="23" t="s">
        <v>1567</v>
      </c>
      <c r="B583" s="24">
        <v>1927741</v>
      </c>
      <c r="C583" s="23" t="s">
        <v>112</v>
      </c>
      <c r="D583" s="23" t="s">
        <v>1584</v>
      </c>
      <c r="E583" s="25">
        <v>44658</v>
      </c>
      <c r="F583" s="23" t="s">
        <v>288</v>
      </c>
      <c r="G583" s="23" t="s">
        <v>1568</v>
      </c>
      <c r="H583" s="23" t="s">
        <v>1476</v>
      </c>
      <c r="I583" s="23" t="s">
        <v>314</v>
      </c>
      <c r="J583" s="23" t="s">
        <v>1315</v>
      </c>
    </row>
    <row r="584" spans="1:10" x14ac:dyDescent="0.25">
      <c r="A584" s="18">
        <v>2206708</v>
      </c>
      <c r="B584" s="19">
        <v>43800</v>
      </c>
      <c r="C584" s="18" t="s">
        <v>112</v>
      </c>
      <c r="D584" s="18" t="s">
        <v>1586</v>
      </c>
      <c r="E584" s="20">
        <v>44543</v>
      </c>
      <c r="F584" s="18" t="s">
        <v>20</v>
      </c>
      <c r="G584" s="18" t="s">
        <v>1585</v>
      </c>
      <c r="H584" s="18" t="s">
        <v>1587</v>
      </c>
      <c r="I584" s="18" t="s">
        <v>180</v>
      </c>
      <c r="J584" s="18" t="s">
        <v>1588</v>
      </c>
    </row>
    <row r="585" spans="1:10" x14ac:dyDescent="0.25">
      <c r="A585" s="23" t="s">
        <v>1589</v>
      </c>
      <c r="B585" s="24">
        <v>43800</v>
      </c>
      <c r="C585" s="23" t="s">
        <v>112</v>
      </c>
      <c r="D585" s="23" t="s">
        <v>1590</v>
      </c>
      <c r="E585" s="25">
        <v>44687</v>
      </c>
      <c r="F585" s="23" t="s">
        <v>288</v>
      </c>
      <c r="G585" s="23" t="s">
        <v>1585</v>
      </c>
      <c r="H585" s="23" t="s">
        <v>1476</v>
      </c>
      <c r="I585" s="23" t="s">
        <v>356</v>
      </c>
      <c r="J585" s="23" t="s">
        <v>1088</v>
      </c>
    </row>
    <row r="586" spans="1:10" x14ac:dyDescent="0.25">
      <c r="A586" s="18">
        <v>410807</v>
      </c>
      <c r="B586" s="19">
        <v>114064</v>
      </c>
      <c r="C586" s="18" t="s">
        <v>130</v>
      </c>
      <c r="D586" s="18" t="s">
        <v>1592</v>
      </c>
      <c r="E586" s="20">
        <v>44158</v>
      </c>
      <c r="F586" s="18" t="s">
        <v>20</v>
      </c>
      <c r="G586" s="18" t="s">
        <v>1591</v>
      </c>
      <c r="H586" s="18" t="s">
        <v>886</v>
      </c>
      <c r="I586" s="18" t="s">
        <v>27</v>
      </c>
      <c r="J586" s="18" t="s">
        <v>1593</v>
      </c>
    </row>
    <row r="587" spans="1:10" x14ac:dyDescent="0.25">
      <c r="A587" s="23" t="s">
        <v>1594</v>
      </c>
      <c r="B587" s="24">
        <v>114064</v>
      </c>
      <c r="C587" s="23" t="s">
        <v>130</v>
      </c>
      <c r="D587" s="23" t="s">
        <v>1595</v>
      </c>
      <c r="E587" s="25">
        <v>44687</v>
      </c>
      <c r="F587" s="23" t="s">
        <v>288</v>
      </c>
      <c r="G587" s="23" t="s">
        <v>1591</v>
      </c>
      <c r="H587" s="23" t="s">
        <v>1476</v>
      </c>
      <c r="I587" s="23" t="s">
        <v>824</v>
      </c>
      <c r="J587" s="23" t="s">
        <v>1081</v>
      </c>
    </row>
    <row r="588" spans="1:10" x14ac:dyDescent="0.25">
      <c r="A588" s="18">
        <v>462508</v>
      </c>
      <c r="B588" s="19">
        <v>107250</v>
      </c>
      <c r="C588" s="18" t="s">
        <v>112</v>
      </c>
      <c r="D588" s="18" t="s">
        <v>1598</v>
      </c>
      <c r="E588" s="20">
        <v>44529</v>
      </c>
      <c r="F588" s="18" t="s">
        <v>20</v>
      </c>
      <c r="G588" s="18" t="s">
        <v>1597</v>
      </c>
      <c r="H588" s="18" t="s">
        <v>1599</v>
      </c>
      <c r="I588" s="18" t="s">
        <v>27</v>
      </c>
      <c r="J588" s="18" t="s">
        <v>1600</v>
      </c>
    </row>
    <row r="589" spans="1:10" x14ac:dyDescent="0.25">
      <c r="A589" s="23" t="s">
        <v>1596</v>
      </c>
      <c r="B589" s="24">
        <v>107250</v>
      </c>
      <c r="C589" s="23" t="s">
        <v>112</v>
      </c>
      <c r="D589" s="23" t="s">
        <v>1601</v>
      </c>
      <c r="E589" s="25">
        <v>44687</v>
      </c>
      <c r="F589" s="23" t="s">
        <v>288</v>
      </c>
      <c r="G589" s="23" t="s">
        <v>1597</v>
      </c>
      <c r="H589" s="23" t="s">
        <v>1602</v>
      </c>
      <c r="I589" s="23" t="s">
        <v>824</v>
      </c>
      <c r="J589" s="23" t="s">
        <v>1081</v>
      </c>
    </row>
    <row r="590" spans="1:10" x14ac:dyDescent="0.25">
      <c r="A590" s="18">
        <v>2206708</v>
      </c>
      <c r="B590" s="19">
        <v>22017</v>
      </c>
      <c r="C590" s="18" t="s">
        <v>112</v>
      </c>
      <c r="D590" s="18" t="s">
        <v>1585</v>
      </c>
      <c r="E590" s="20">
        <v>44543</v>
      </c>
      <c r="F590" s="18" t="s">
        <v>271</v>
      </c>
      <c r="G590" s="18" t="s">
        <v>1603</v>
      </c>
      <c r="H590" s="18" t="s">
        <v>1605</v>
      </c>
      <c r="I590" s="18" t="s">
        <v>356</v>
      </c>
      <c r="J590" s="18" t="s">
        <v>1588</v>
      </c>
    </row>
    <row r="591" spans="1:10" x14ac:dyDescent="0.25">
      <c r="A591" s="18">
        <v>472311</v>
      </c>
      <c r="B591" s="19">
        <v>96826</v>
      </c>
      <c r="C591" s="18" t="s">
        <v>130</v>
      </c>
      <c r="D591" s="18" t="s">
        <v>1606</v>
      </c>
      <c r="E591" s="20">
        <v>44592</v>
      </c>
      <c r="F591" s="18" t="s">
        <v>20</v>
      </c>
      <c r="G591" s="18" t="s">
        <v>1603</v>
      </c>
      <c r="H591" s="18" t="s">
        <v>1607</v>
      </c>
      <c r="I591" s="18" t="s">
        <v>1604</v>
      </c>
      <c r="J591" s="18" t="s">
        <v>1608</v>
      </c>
    </row>
    <row r="592" spans="1:10" x14ac:dyDescent="0.25">
      <c r="A592" s="18">
        <v>410807</v>
      </c>
      <c r="B592" s="19">
        <v>37138</v>
      </c>
      <c r="C592" s="18" t="s">
        <v>130</v>
      </c>
      <c r="D592" s="18" t="s">
        <v>1591</v>
      </c>
      <c r="E592" s="20">
        <v>44158</v>
      </c>
      <c r="F592" s="18" t="s">
        <v>271</v>
      </c>
      <c r="G592" s="18" t="s">
        <v>1603</v>
      </c>
      <c r="H592" s="18" t="s">
        <v>1609</v>
      </c>
      <c r="I592" s="18" t="s">
        <v>824</v>
      </c>
      <c r="J592" s="18" t="s">
        <v>1593</v>
      </c>
    </row>
    <row r="593" spans="1:10" x14ac:dyDescent="0.25">
      <c r="A593" s="18">
        <v>411525</v>
      </c>
      <c r="B593" s="19">
        <v>157400</v>
      </c>
      <c r="C593" s="18" t="s">
        <v>112</v>
      </c>
      <c r="D593" s="18" t="s">
        <v>260</v>
      </c>
      <c r="E593" s="20">
        <v>44648</v>
      </c>
      <c r="F593" s="18" t="s">
        <v>261</v>
      </c>
      <c r="G593" s="18" t="s">
        <v>1603</v>
      </c>
      <c r="H593" s="18" t="s">
        <v>1610</v>
      </c>
      <c r="I593" s="18" t="s">
        <v>27</v>
      </c>
      <c r="J593" s="18" t="s">
        <v>1611</v>
      </c>
    </row>
    <row r="594" spans="1:10" x14ac:dyDescent="0.25">
      <c r="A594" s="23" t="s">
        <v>1612</v>
      </c>
      <c r="B594" s="24">
        <v>313381</v>
      </c>
      <c r="C594" s="23" t="s">
        <v>112</v>
      </c>
      <c r="D594" s="23" t="s">
        <v>1613</v>
      </c>
      <c r="E594" s="25">
        <v>44687</v>
      </c>
      <c r="F594" s="23" t="s">
        <v>288</v>
      </c>
      <c r="G594" s="23" t="s">
        <v>1603</v>
      </c>
      <c r="H594" s="23" t="s">
        <v>1476</v>
      </c>
      <c r="I594" s="23" t="s">
        <v>380</v>
      </c>
      <c r="J594" s="23" t="s">
        <v>1201</v>
      </c>
    </row>
    <row r="595" spans="1:10" x14ac:dyDescent="0.25">
      <c r="A595" s="18">
        <v>2206353</v>
      </c>
      <c r="B595" s="19">
        <v>195056</v>
      </c>
      <c r="C595" s="18" t="s">
        <v>112</v>
      </c>
      <c r="D595" s="18" t="s">
        <v>1614</v>
      </c>
      <c r="E595" s="20">
        <v>44537</v>
      </c>
      <c r="F595" s="18" t="s">
        <v>271</v>
      </c>
      <c r="G595" s="18" t="s">
        <v>1617</v>
      </c>
      <c r="H595" s="18" t="s">
        <v>1619</v>
      </c>
      <c r="I595" s="18" t="s">
        <v>356</v>
      </c>
      <c r="J595" s="18" t="s">
        <v>1588</v>
      </c>
    </row>
    <row r="596" spans="1:10" x14ac:dyDescent="0.25">
      <c r="A596" s="18">
        <v>456459</v>
      </c>
      <c r="B596" s="19">
        <v>66640</v>
      </c>
      <c r="C596" s="18" t="s">
        <v>130</v>
      </c>
      <c r="D596" s="18" t="s">
        <v>1620</v>
      </c>
      <c r="E596" s="20">
        <v>44490</v>
      </c>
      <c r="F596" s="18" t="s">
        <v>20</v>
      </c>
      <c r="G596" s="18" t="s">
        <v>1617</v>
      </c>
      <c r="H596" s="18" t="s">
        <v>1621</v>
      </c>
      <c r="I596" s="18" t="s">
        <v>1618</v>
      </c>
      <c r="J596" s="18" t="s">
        <v>1622</v>
      </c>
    </row>
    <row r="597" spans="1:10" x14ac:dyDescent="0.25">
      <c r="A597" s="23" t="s">
        <v>1623</v>
      </c>
      <c r="B597" s="24">
        <v>261696</v>
      </c>
      <c r="C597" s="23" t="s">
        <v>112</v>
      </c>
      <c r="D597" s="23" t="s">
        <v>1624</v>
      </c>
      <c r="E597" s="25">
        <v>44687</v>
      </c>
      <c r="F597" s="23" t="s">
        <v>288</v>
      </c>
      <c r="G597" s="23" t="s">
        <v>1617</v>
      </c>
      <c r="H597" s="23" t="s">
        <v>1476</v>
      </c>
      <c r="I597" s="23" t="s">
        <v>333</v>
      </c>
      <c r="J597" s="23" t="s">
        <v>1307</v>
      </c>
    </row>
    <row r="598" spans="1:10" x14ac:dyDescent="0.25">
      <c r="A598" s="18">
        <v>460172</v>
      </c>
      <c r="B598" s="19">
        <v>10200</v>
      </c>
      <c r="C598" s="18" t="s">
        <v>130</v>
      </c>
      <c r="D598" s="18" t="s">
        <v>1626</v>
      </c>
      <c r="E598" s="20">
        <v>44513</v>
      </c>
      <c r="F598" s="18" t="s">
        <v>20</v>
      </c>
      <c r="G598" s="18" t="s">
        <v>1625</v>
      </c>
      <c r="H598" s="18" t="s">
        <v>1627</v>
      </c>
      <c r="I598" s="18" t="s">
        <v>948</v>
      </c>
      <c r="J598" s="18" t="s">
        <v>1628</v>
      </c>
    </row>
    <row r="599" spans="1:10" x14ac:dyDescent="0.25">
      <c r="A599" s="23" t="s">
        <v>1629</v>
      </c>
      <c r="B599" s="24">
        <v>10200</v>
      </c>
      <c r="C599" s="23" t="s">
        <v>112</v>
      </c>
      <c r="D599" s="23" t="s">
        <v>1630</v>
      </c>
      <c r="E599" s="25">
        <v>44687</v>
      </c>
      <c r="F599" s="23" t="s">
        <v>288</v>
      </c>
      <c r="G599" s="23" t="s">
        <v>1625</v>
      </c>
      <c r="H599" s="23" t="s">
        <v>1602</v>
      </c>
      <c r="I599" s="23" t="s">
        <v>367</v>
      </c>
      <c r="J599" s="23" t="s">
        <v>1153</v>
      </c>
    </row>
    <row r="600" spans="1:10" x14ac:dyDescent="0.25">
      <c r="A600" s="18">
        <v>454798</v>
      </c>
      <c r="B600" s="19">
        <v>38409</v>
      </c>
      <c r="C600" s="18" t="s">
        <v>112</v>
      </c>
      <c r="D600" s="18" t="s">
        <v>1632</v>
      </c>
      <c r="E600" s="20">
        <v>44478</v>
      </c>
      <c r="F600" s="18" t="s">
        <v>20</v>
      </c>
      <c r="G600" s="18" t="s">
        <v>1631</v>
      </c>
      <c r="H600" s="18" t="s">
        <v>1633</v>
      </c>
      <c r="I600" s="18" t="s">
        <v>1634</v>
      </c>
      <c r="J600" s="18" t="s">
        <v>1635</v>
      </c>
    </row>
    <row r="601" spans="1:10" x14ac:dyDescent="0.25">
      <c r="A601" s="23" t="s">
        <v>1636</v>
      </c>
      <c r="B601" s="24">
        <v>38409</v>
      </c>
      <c r="C601" s="23" t="s">
        <v>112</v>
      </c>
      <c r="D601" s="23" t="s">
        <v>1637</v>
      </c>
      <c r="E601" s="25">
        <v>44687</v>
      </c>
      <c r="F601" s="23" t="s">
        <v>288</v>
      </c>
      <c r="G601" s="23" t="s">
        <v>1631</v>
      </c>
      <c r="H601" s="23" t="s">
        <v>1476</v>
      </c>
      <c r="I601" s="23" t="s">
        <v>601</v>
      </c>
      <c r="J601" s="23" t="s">
        <v>1638</v>
      </c>
    </row>
    <row r="602" spans="1:10" x14ac:dyDescent="0.25">
      <c r="A602" s="18">
        <v>454273</v>
      </c>
      <c r="B602" s="19">
        <v>30213</v>
      </c>
      <c r="C602" s="18" t="s">
        <v>130</v>
      </c>
      <c r="D602" s="18" t="s">
        <v>1641</v>
      </c>
      <c r="E602" s="20">
        <v>44475</v>
      </c>
      <c r="F602" s="18" t="s">
        <v>20</v>
      </c>
      <c r="G602" s="18" t="s">
        <v>1639</v>
      </c>
      <c r="H602" s="18" t="s">
        <v>1236</v>
      </c>
      <c r="I602" s="18" t="s">
        <v>141</v>
      </c>
      <c r="J602" s="18" t="s">
        <v>1642</v>
      </c>
    </row>
    <row r="603" spans="1:10" x14ac:dyDescent="0.25">
      <c r="A603" s="23" t="s">
        <v>1643</v>
      </c>
      <c r="B603" s="24">
        <v>30213</v>
      </c>
      <c r="C603" s="23" t="s">
        <v>130</v>
      </c>
      <c r="D603" s="23" t="s">
        <v>1644</v>
      </c>
      <c r="E603" s="25">
        <v>44687</v>
      </c>
      <c r="F603" s="23" t="s">
        <v>288</v>
      </c>
      <c r="G603" s="23" t="s">
        <v>1639</v>
      </c>
      <c r="H603" s="23" t="s">
        <v>1476</v>
      </c>
      <c r="I603" s="23" t="s">
        <v>1640</v>
      </c>
      <c r="J603" s="23" t="s">
        <v>1240</v>
      </c>
    </row>
    <row r="604" spans="1:10" x14ac:dyDescent="0.25">
      <c r="A604" s="18">
        <v>455818</v>
      </c>
      <c r="B604" s="19">
        <v>221525</v>
      </c>
      <c r="C604" s="18" t="s">
        <v>130</v>
      </c>
      <c r="D604" s="18" t="s">
        <v>1646</v>
      </c>
      <c r="E604" s="20">
        <v>44487</v>
      </c>
      <c r="F604" s="18" t="s">
        <v>20</v>
      </c>
      <c r="G604" s="18" t="s">
        <v>1645</v>
      </c>
      <c r="H604" s="18" t="s">
        <v>1647</v>
      </c>
      <c r="I604" s="18" t="s">
        <v>1648</v>
      </c>
      <c r="J604" s="18" t="s">
        <v>1649</v>
      </c>
    </row>
    <row r="605" spans="1:10" x14ac:dyDescent="0.25">
      <c r="A605" s="23" t="s">
        <v>1650</v>
      </c>
      <c r="B605" s="24">
        <v>221525</v>
      </c>
      <c r="C605" s="23" t="s">
        <v>130</v>
      </c>
      <c r="D605" s="23" t="s">
        <v>1651</v>
      </c>
      <c r="E605" s="25">
        <v>44687</v>
      </c>
      <c r="F605" s="23" t="s">
        <v>288</v>
      </c>
      <c r="G605" s="23" t="s">
        <v>1645</v>
      </c>
      <c r="H605" s="23" t="s">
        <v>1476</v>
      </c>
      <c r="I605" s="23" t="s">
        <v>537</v>
      </c>
      <c r="J605" s="23" t="s">
        <v>1228</v>
      </c>
    </row>
    <row r="606" spans="1:10" x14ac:dyDescent="0.25">
      <c r="A606" s="18">
        <v>454603</v>
      </c>
      <c r="B606" s="19">
        <v>459666</v>
      </c>
      <c r="C606" s="18" t="s">
        <v>130</v>
      </c>
      <c r="D606" s="18" t="s">
        <v>1653</v>
      </c>
      <c r="E606" s="20">
        <v>44477</v>
      </c>
      <c r="F606" s="18" t="s">
        <v>20</v>
      </c>
      <c r="G606" s="18" t="s">
        <v>1652</v>
      </c>
      <c r="H606" s="18" t="s">
        <v>1654</v>
      </c>
      <c r="I606" s="18" t="s">
        <v>22</v>
      </c>
      <c r="J606" s="18" t="s">
        <v>1649</v>
      </c>
    </row>
    <row r="607" spans="1:10" x14ac:dyDescent="0.25">
      <c r="A607" s="23" t="s">
        <v>1655</v>
      </c>
      <c r="B607" s="24">
        <v>459666</v>
      </c>
      <c r="C607" s="23" t="s">
        <v>112</v>
      </c>
      <c r="D607" s="23" t="s">
        <v>1656</v>
      </c>
      <c r="E607" s="25">
        <v>44687</v>
      </c>
      <c r="F607" s="23" t="s">
        <v>288</v>
      </c>
      <c r="G607" s="23" t="s">
        <v>1652</v>
      </c>
      <c r="H607" s="23" t="s">
        <v>1476</v>
      </c>
      <c r="I607" s="23" t="s">
        <v>537</v>
      </c>
      <c r="J607" s="23" t="s">
        <v>1228</v>
      </c>
    </row>
    <row r="608" spans="1:10" x14ac:dyDescent="0.25">
      <c r="A608" s="18">
        <v>455658</v>
      </c>
      <c r="B608" s="19">
        <v>45680</v>
      </c>
      <c r="C608" s="18" t="s">
        <v>112</v>
      </c>
      <c r="D608" s="18" t="s">
        <v>1658</v>
      </c>
      <c r="E608" s="20">
        <v>44484</v>
      </c>
      <c r="F608" s="18" t="s">
        <v>20</v>
      </c>
      <c r="G608" s="18" t="s">
        <v>1657</v>
      </c>
      <c r="H608" s="18" t="s">
        <v>1331</v>
      </c>
      <c r="I608" s="18" t="s">
        <v>1332</v>
      </c>
      <c r="J608" s="18" t="s">
        <v>1649</v>
      </c>
    </row>
    <row r="609" spans="1:10" x14ac:dyDescent="0.25">
      <c r="A609" s="23" t="s">
        <v>1596</v>
      </c>
      <c r="B609" s="24">
        <v>45680</v>
      </c>
      <c r="C609" s="23" t="s">
        <v>112</v>
      </c>
      <c r="D609" s="23" t="s">
        <v>1597</v>
      </c>
      <c r="E609" s="25">
        <v>44687</v>
      </c>
      <c r="F609" s="23" t="s">
        <v>271</v>
      </c>
      <c r="G609" s="23" t="s">
        <v>1657</v>
      </c>
      <c r="H609" s="23" t="s">
        <v>1659</v>
      </c>
      <c r="I609" s="23" t="s">
        <v>824</v>
      </c>
      <c r="J609" s="23" t="s">
        <v>1081</v>
      </c>
    </row>
    <row r="610" spans="1:10" x14ac:dyDescent="0.25">
      <c r="A610" s="18">
        <v>456459</v>
      </c>
      <c r="B610" s="19">
        <v>142092</v>
      </c>
      <c r="C610" s="18" t="s">
        <v>130</v>
      </c>
      <c r="D610" s="18" t="s">
        <v>1617</v>
      </c>
      <c r="E610" s="20">
        <v>44490</v>
      </c>
      <c r="F610" s="18" t="s">
        <v>271</v>
      </c>
      <c r="G610" s="18" t="s">
        <v>1676</v>
      </c>
      <c r="H610" s="18" t="s">
        <v>1677</v>
      </c>
      <c r="I610" s="18" t="s">
        <v>356</v>
      </c>
      <c r="J610" s="18" t="s">
        <v>1622</v>
      </c>
    </row>
    <row r="611" spans="1:10" x14ac:dyDescent="0.25">
      <c r="A611" s="18">
        <v>456284</v>
      </c>
      <c r="B611" s="19">
        <v>39876</v>
      </c>
      <c r="C611" s="18" t="s">
        <v>112</v>
      </c>
      <c r="D611" s="18" t="s">
        <v>1678</v>
      </c>
      <c r="E611" s="20">
        <v>44489</v>
      </c>
      <c r="F611" s="18" t="s">
        <v>20</v>
      </c>
      <c r="G611" s="18" t="s">
        <v>1676</v>
      </c>
      <c r="H611" s="18" t="s">
        <v>1331</v>
      </c>
      <c r="I611" s="18" t="s">
        <v>1332</v>
      </c>
      <c r="J611" s="18" t="s">
        <v>1649</v>
      </c>
    </row>
    <row r="612" spans="1:10" x14ac:dyDescent="0.25">
      <c r="A612" s="23" t="s">
        <v>1679</v>
      </c>
      <c r="B612" s="24">
        <v>181968</v>
      </c>
      <c r="C612" s="23" t="s">
        <v>112</v>
      </c>
      <c r="D612" s="23" t="s">
        <v>1680</v>
      </c>
      <c r="E612" s="25">
        <v>44687</v>
      </c>
      <c r="F612" s="23" t="s">
        <v>288</v>
      </c>
      <c r="G612" s="23" t="s">
        <v>1676</v>
      </c>
      <c r="H612" s="23" t="s">
        <v>1476</v>
      </c>
      <c r="I612" s="23" t="s">
        <v>298</v>
      </c>
      <c r="J612" s="23" t="s">
        <v>250</v>
      </c>
    </row>
    <row r="613" spans="1:10" x14ac:dyDescent="0.25">
      <c r="A613" s="18">
        <v>470634</v>
      </c>
      <c r="B613" s="19">
        <v>318300</v>
      </c>
      <c r="C613" s="18" t="s">
        <v>130</v>
      </c>
      <c r="D613" s="18" t="s">
        <v>1682</v>
      </c>
      <c r="E613" s="20">
        <v>44584</v>
      </c>
      <c r="F613" s="18" t="s">
        <v>20</v>
      </c>
      <c r="G613" s="18" t="s">
        <v>1681</v>
      </c>
      <c r="H613" s="18" t="s">
        <v>1683</v>
      </c>
      <c r="I613" s="18" t="s">
        <v>180</v>
      </c>
      <c r="J613" s="18" t="s">
        <v>1684</v>
      </c>
    </row>
    <row r="614" spans="1:10" x14ac:dyDescent="0.25">
      <c r="A614" s="18">
        <v>457566</v>
      </c>
      <c r="B614" s="19">
        <v>156368</v>
      </c>
      <c r="C614" s="18" t="s">
        <v>130</v>
      </c>
      <c r="D614" s="18" t="s">
        <v>1685</v>
      </c>
      <c r="E614" s="20">
        <v>44496</v>
      </c>
      <c r="F614" s="18" t="s">
        <v>20</v>
      </c>
      <c r="G614" s="18" t="s">
        <v>1681</v>
      </c>
      <c r="H614" s="18" t="s">
        <v>1647</v>
      </c>
      <c r="I614" s="18" t="s">
        <v>1648</v>
      </c>
      <c r="J614" s="18" t="s">
        <v>1649</v>
      </c>
    </row>
    <row r="615" spans="1:10" x14ac:dyDescent="0.25">
      <c r="A615" s="23" t="s">
        <v>1686</v>
      </c>
      <c r="B615" s="24">
        <v>474668</v>
      </c>
      <c r="C615" s="23" t="s">
        <v>112</v>
      </c>
      <c r="D615" s="23" t="s">
        <v>1687</v>
      </c>
      <c r="E615" s="25">
        <v>44687</v>
      </c>
      <c r="F615" s="23" t="s">
        <v>288</v>
      </c>
      <c r="G615" s="23" t="s">
        <v>1681</v>
      </c>
      <c r="H615" s="23" t="s">
        <v>1476</v>
      </c>
      <c r="I615" s="23" t="s">
        <v>367</v>
      </c>
      <c r="J615" s="23" t="s">
        <v>1153</v>
      </c>
    </row>
    <row r="616" spans="1:10" x14ac:dyDescent="0.25">
      <c r="A616" s="18">
        <v>458409</v>
      </c>
      <c r="B616" s="19">
        <v>60426</v>
      </c>
      <c r="C616" s="18" t="s">
        <v>130</v>
      </c>
      <c r="D616" s="18" t="s">
        <v>1689</v>
      </c>
      <c r="E616" s="20">
        <v>44502</v>
      </c>
      <c r="F616" s="18" t="s">
        <v>20</v>
      </c>
      <c r="G616" s="18" t="s">
        <v>1688</v>
      </c>
      <c r="H616" s="18" t="s">
        <v>1607</v>
      </c>
      <c r="I616" s="18" t="s">
        <v>1604</v>
      </c>
      <c r="J616" s="18" t="s">
        <v>1628</v>
      </c>
    </row>
    <row r="617" spans="1:10" x14ac:dyDescent="0.25">
      <c r="A617" s="18">
        <v>460172</v>
      </c>
      <c r="B617" s="19">
        <v>50533</v>
      </c>
      <c r="C617" s="18" t="s">
        <v>130</v>
      </c>
      <c r="D617" s="18" t="s">
        <v>1625</v>
      </c>
      <c r="E617" s="20">
        <v>44513</v>
      </c>
      <c r="F617" s="18" t="s">
        <v>271</v>
      </c>
      <c r="G617" s="18" t="s">
        <v>1688</v>
      </c>
      <c r="H617" s="18" t="s">
        <v>1690</v>
      </c>
      <c r="I617" s="18" t="s">
        <v>367</v>
      </c>
      <c r="J617" s="18" t="s">
        <v>1628</v>
      </c>
    </row>
    <row r="618" spans="1:10" x14ac:dyDescent="0.25">
      <c r="A618" s="18">
        <v>456582</v>
      </c>
      <c r="B618" s="19">
        <v>50342</v>
      </c>
      <c r="C618" s="18" t="s">
        <v>112</v>
      </c>
      <c r="D618" s="18" t="s">
        <v>1691</v>
      </c>
      <c r="E618" s="20">
        <v>44491</v>
      </c>
      <c r="F618" s="18" t="s">
        <v>20</v>
      </c>
      <c r="G618" s="18" t="s">
        <v>1688</v>
      </c>
      <c r="H618" s="18" t="s">
        <v>1331</v>
      </c>
      <c r="I618" s="18" t="s">
        <v>1332</v>
      </c>
      <c r="J618" s="18" t="s">
        <v>1649</v>
      </c>
    </row>
    <row r="619" spans="1:10" x14ac:dyDescent="0.25">
      <c r="A619" s="18">
        <v>457372</v>
      </c>
      <c r="B619" s="19">
        <v>52400</v>
      </c>
      <c r="C619" s="18" t="s">
        <v>112</v>
      </c>
      <c r="D619" s="18" t="s">
        <v>1692</v>
      </c>
      <c r="E619" s="20">
        <v>44496</v>
      </c>
      <c r="F619" s="18" t="s">
        <v>20</v>
      </c>
      <c r="G619" s="18" t="s">
        <v>1688</v>
      </c>
      <c r="H619" s="18" t="s">
        <v>1331</v>
      </c>
      <c r="I619" s="18" t="s">
        <v>1332</v>
      </c>
      <c r="J619" s="18" t="s">
        <v>1649</v>
      </c>
    </row>
    <row r="620" spans="1:10" x14ac:dyDescent="0.25">
      <c r="A620" s="23" t="s">
        <v>1693</v>
      </c>
      <c r="B620" s="24">
        <v>213701</v>
      </c>
      <c r="C620" s="23" t="s">
        <v>112</v>
      </c>
      <c r="D620" s="23" t="s">
        <v>1694</v>
      </c>
      <c r="E620" s="25">
        <v>44687</v>
      </c>
      <c r="F620" s="23" t="s">
        <v>288</v>
      </c>
      <c r="G620" s="23" t="s">
        <v>1688</v>
      </c>
      <c r="H620" s="23" t="s">
        <v>1476</v>
      </c>
      <c r="I620" s="23" t="s">
        <v>824</v>
      </c>
      <c r="J620" s="23" t="s">
        <v>1081</v>
      </c>
    </row>
    <row r="621" spans="1:10" x14ac:dyDescent="0.25">
      <c r="A621" s="18">
        <v>2202826</v>
      </c>
      <c r="B621" s="19">
        <v>30405</v>
      </c>
      <c r="C621" s="18" t="s">
        <v>112</v>
      </c>
      <c r="D621" s="18" t="s">
        <v>1660</v>
      </c>
      <c r="E621" s="20">
        <v>44489</v>
      </c>
      <c r="F621" s="18" t="s">
        <v>271</v>
      </c>
      <c r="G621" s="18" t="s">
        <v>1695</v>
      </c>
      <c r="H621" s="18" t="s">
        <v>1696</v>
      </c>
      <c r="I621" s="18" t="s">
        <v>1569</v>
      </c>
      <c r="J621" s="18" t="s">
        <v>1649</v>
      </c>
    </row>
    <row r="622" spans="1:10" x14ac:dyDescent="0.25">
      <c r="A622" s="23" t="s">
        <v>1697</v>
      </c>
      <c r="B622" s="24">
        <v>30405</v>
      </c>
      <c r="C622" s="23" t="s">
        <v>112</v>
      </c>
      <c r="D622" s="23" t="s">
        <v>1698</v>
      </c>
      <c r="E622" s="25">
        <v>44687</v>
      </c>
      <c r="F622" s="23" t="s">
        <v>288</v>
      </c>
      <c r="G622" s="23" t="s">
        <v>1695</v>
      </c>
      <c r="H622" s="23" t="s">
        <v>1476</v>
      </c>
      <c r="I622" s="23" t="s">
        <v>342</v>
      </c>
      <c r="J622" s="23" t="s">
        <v>1096</v>
      </c>
    </row>
    <row r="623" spans="1:10" x14ac:dyDescent="0.25">
      <c r="A623" s="18">
        <v>472311</v>
      </c>
      <c r="B623" s="19">
        <v>91265</v>
      </c>
      <c r="C623" s="18" t="s">
        <v>130</v>
      </c>
      <c r="D623" s="18" t="s">
        <v>1603</v>
      </c>
      <c r="E623" s="20">
        <v>44592</v>
      </c>
      <c r="F623" s="18" t="s">
        <v>271</v>
      </c>
      <c r="G623" s="18" t="s">
        <v>1699</v>
      </c>
      <c r="H623" s="18" t="s">
        <v>1700</v>
      </c>
      <c r="I623" s="18" t="s">
        <v>356</v>
      </c>
      <c r="J623" s="18" t="s">
        <v>1608</v>
      </c>
    </row>
    <row r="624" spans="1:10" x14ac:dyDescent="0.25">
      <c r="A624" s="23" t="s">
        <v>1701</v>
      </c>
      <c r="B624" s="24">
        <v>91265</v>
      </c>
      <c r="C624" s="23" t="s">
        <v>112</v>
      </c>
      <c r="D624" s="23" t="s">
        <v>1702</v>
      </c>
      <c r="E624" s="25">
        <v>44727</v>
      </c>
      <c r="F624" s="23" t="s">
        <v>288</v>
      </c>
      <c r="G624" s="23" t="s">
        <v>1699</v>
      </c>
      <c r="H624" s="23" t="s">
        <v>1703</v>
      </c>
      <c r="I624" s="23" t="s">
        <v>367</v>
      </c>
      <c r="J624" s="23" t="s">
        <v>1153</v>
      </c>
    </row>
    <row r="625" spans="1:10" x14ac:dyDescent="0.25">
      <c r="A625" s="18">
        <v>457566</v>
      </c>
      <c r="B625" s="19">
        <v>34608</v>
      </c>
      <c r="C625" s="18" t="s">
        <v>130</v>
      </c>
      <c r="D625" s="18" t="s">
        <v>1681</v>
      </c>
      <c r="E625" s="20">
        <v>44496</v>
      </c>
      <c r="F625" s="18" t="s">
        <v>271</v>
      </c>
      <c r="G625" s="18" t="s">
        <v>1704</v>
      </c>
      <c r="H625" s="18" t="s">
        <v>1674</v>
      </c>
      <c r="I625" s="18" t="s">
        <v>367</v>
      </c>
      <c r="J625" s="18" t="s">
        <v>1649</v>
      </c>
    </row>
    <row r="626" spans="1:10" x14ac:dyDescent="0.25">
      <c r="A626" s="23" t="s">
        <v>1705</v>
      </c>
      <c r="B626" s="24">
        <v>34608</v>
      </c>
      <c r="C626" s="23" t="s">
        <v>130</v>
      </c>
      <c r="D626" s="23" t="s">
        <v>1706</v>
      </c>
      <c r="E626" s="25">
        <v>44726</v>
      </c>
      <c r="F626" s="23" t="s">
        <v>288</v>
      </c>
      <c r="G626" s="23" t="s">
        <v>1704</v>
      </c>
      <c r="H626" s="23" t="s">
        <v>1476</v>
      </c>
      <c r="I626" s="23" t="s">
        <v>367</v>
      </c>
      <c r="J626" s="23" t="s">
        <v>1153</v>
      </c>
    </row>
    <row r="627" spans="1:10" x14ac:dyDescent="0.25">
      <c r="A627" s="18">
        <v>479993</v>
      </c>
      <c r="B627" s="19">
        <v>34159</v>
      </c>
      <c r="C627" s="18" t="s">
        <v>130</v>
      </c>
      <c r="D627" s="18" t="s">
        <v>1708</v>
      </c>
      <c r="E627" s="20">
        <v>44635</v>
      </c>
      <c r="F627" s="18" t="s">
        <v>20</v>
      </c>
      <c r="G627" s="18" t="s">
        <v>1707</v>
      </c>
      <c r="H627" s="18" t="s">
        <v>1542</v>
      </c>
      <c r="I627" s="18" t="s">
        <v>1543</v>
      </c>
      <c r="J627" s="18" t="s">
        <v>1709</v>
      </c>
    </row>
    <row r="628" spans="1:10" x14ac:dyDescent="0.25">
      <c r="A628" s="23" t="s">
        <v>1710</v>
      </c>
      <c r="B628" s="24">
        <v>34159</v>
      </c>
      <c r="C628" s="23" t="s">
        <v>112</v>
      </c>
      <c r="D628" s="23" t="s">
        <v>1711</v>
      </c>
      <c r="E628" s="25">
        <v>44726</v>
      </c>
      <c r="F628" s="23" t="s">
        <v>288</v>
      </c>
      <c r="G628" s="23" t="s">
        <v>1707</v>
      </c>
      <c r="H628" s="23" t="s">
        <v>1476</v>
      </c>
      <c r="I628" s="23" t="s">
        <v>356</v>
      </c>
      <c r="J628" s="23" t="s">
        <v>1088</v>
      </c>
    </row>
    <row r="629" spans="1:10" x14ac:dyDescent="0.25">
      <c r="A629" s="18">
        <v>454797</v>
      </c>
      <c r="B629" s="19">
        <v>76909</v>
      </c>
      <c r="C629" s="18" t="s">
        <v>112</v>
      </c>
      <c r="D629" s="18" t="s">
        <v>74</v>
      </c>
      <c r="E629" s="20">
        <v>44478</v>
      </c>
      <c r="F629" s="18" t="s">
        <v>20</v>
      </c>
      <c r="G629" s="18" t="s">
        <v>1712</v>
      </c>
      <c r="H629" s="18" t="s">
        <v>1713</v>
      </c>
      <c r="I629" s="18" t="s">
        <v>76</v>
      </c>
      <c r="J629" s="18" t="s">
        <v>77</v>
      </c>
    </row>
    <row r="630" spans="1:10" x14ac:dyDescent="0.25">
      <c r="A630" s="23" t="s">
        <v>1714</v>
      </c>
      <c r="B630" s="24">
        <v>76909</v>
      </c>
      <c r="C630" s="23" t="s">
        <v>130</v>
      </c>
      <c r="D630" s="23" t="s">
        <v>1715</v>
      </c>
      <c r="E630" s="25">
        <v>44726</v>
      </c>
      <c r="F630" s="23" t="s">
        <v>288</v>
      </c>
      <c r="G630" s="23" t="s">
        <v>1712</v>
      </c>
      <c r="H630" s="23" t="s">
        <v>1476</v>
      </c>
      <c r="I630" s="23" t="s">
        <v>298</v>
      </c>
      <c r="J630" s="23" t="s">
        <v>250</v>
      </c>
    </row>
    <row r="631" spans="1:10" x14ac:dyDescent="0.25">
      <c r="A631" s="18">
        <v>455747</v>
      </c>
      <c r="B631" s="19">
        <v>59700</v>
      </c>
      <c r="C631" s="18" t="s">
        <v>130</v>
      </c>
      <c r="D631" s="18" t="s">
        <v>1718</v>
      </c>
      <c r="E631" s="20">
        <v>44486</v>
      </c>
      <c r="F631" s="18" t="s">
        <v>20</v>
      </c>
      <c r="G631" s="18" t="s">
        <v>1716</v>
      </c>
      <c r="H631" s="18" t="s">
        <v>1719</v>
      </c>
      <c r="I631" s="18" t="s">
        <v>1717</v>
      </c>
      <c r="J631" s="18" t="s">
        <v>77</v>
      </c>
    </row>
    <row r="632" spans="1:10" x14ac:dyDescent="0.25">
      <c r="A632" s="18">
        <v>2212635</v>
      </c>
      <c r="B632" s="19">
        <v>40059</v>
      </c>
      <c r="C632" s="18" t="s">
        <v>112</v>
      </c>
      <c r="D632" s="18" t="s">
        <v>1720</v>
      </c>
      <c r="E632" s="20">
        <v>44618</v>
      </c>
      <c r="F632" s="18" t="s">
        <v>20</v>
      </c>
      <c r="G632" s="18" t="s">
        <v>1716</v>
      </c>
      <c r="H632" s="18" t="s">
        <v>1721</v>
      </c>
      <c r="I632" s="18" t="s">
        <v>76</v>
      </c>
      <c r="J632" s="18" t="s">
        <v>1722</v>
      </c>
    </row>
    <row r="633" spans="1:10" x14ac:dyDescent="0.25">
      <c r="A633" s="23" t="s">
        <v>1723</v>
      </c>
      <c r="B633" s="24">
        <v>99759</v>
      </c>
      <c r="C633" s="23" t="s">
        <v>112</v>
      </c>
      <c r="D633" s="23" t="s">
        <v>1724</v>
      </c>
      <c r="E633" s="25">
        <v>44726</v>
      </c>
      <c r="F633" s="23" t="s">
        <v>288</v>
      </c>
      <c r="G633" s="23" t="s">
        <v>1716</v>
      </c>
      <c r="H633" s="23" t="s">
        <v>1476</v>
      </c>
      <c r="I633" s="23" t="s">
        <v>298</v>
      </c>
      <c r="J633" s="23" t="s">
        <v>250</v>
      </c>
    </row>
    <row r="634" spans="1:10" x14ac:dyDescent="0.25">
      <c r="A634" s="18">
        <v>473298</v>
      </c>
      <c r="B634" s="19">
        <v>32775</v>
      </c>
      <c r="C634" s="18" t="s">
        <v>130</v>
      </c>
      <c r="D634" s="18" t="s">
        <v>1726</v>
      </c>
      <c r="E634" s="20">
        <v>44596</v>
      </c>
      <c r="F634" s="18" t="s">
        <v>20</v>
      </c>
      <c r="G634" s="18" t="s">
        <v>1725</v>
      </c>
      <c r="H634" s="18" t="s">
        <v>1236</v>
      </c>
      <c r="I634" s="18" t="s">
        <v>141</v>
      </c>
      <c r="J634" s="18" t="s">
        <v>1727</v>
      </c>
    </row>
    <row r="635" spans="1:10" x14ac:dyDescent="0.25">
      <c r="A635" s="18">
        <v>476962</v>
      </c>
      <c r="B635" s="19">
        <v>69836</v>
      </c>
      <c r="C635" s="18" t="s">
        <v>130</v>
      </c>
      <c r="D635" s="18" t="s">
        <v>1728</v>
      </c>
      <c r="E635" s="20">
        <v>44617</v>
      </c>
      <c r="F635" s="18" t="s">
        <v>20</v>
      </c>
      <c r="G635" s="18" t="s">
        <v>1725</v>
      </c>
      <c r="H635" s="18" t="s">
        <v>1236</v>
      </c>
      <c r="I635" s="18" t="s">
        <v>141</v>
      </c>
      <c r="J635" s="18" t="s">
        <v>1727</v>
      </c>
    </row>
    <row r="636" spans="1:10" x14ac:dyDescent="0.25">
      <c r="A636" s="23" t="s">
        <v>1729</v>
      </c>
      <c r="B636" s="24">
        <v>102611</v>
      </c>
      <c r="C636" s="23" t="s">
        <v>130</v>
      </c>
      <c r="D636" s="23" t="s">
        <v>1730</v>
      </c>
      <c r="E636" s="25">
        <v>44726</v>
      </c>
      <c r="F636" s="23" t="s">
        <v>288</v>
      </c>
      <c r="G636" s="23" t="s">
        <v>1725</v>
      </c>
      <c r="H636" s="23" t="s">
        <v>1476</v>
      </c>
      <c r="I636" s="23" t="s">
        <v>1640</v>
      </c>
      <c r="J636" s="23" t="s">
        <v>1240</v>
      </c>
    </row>
    <row r="637" spans="1:10" x14ac:dyDescent="0.25">
      <c r="A637" s="18">
        <v>2215098</v>
      </c>
      <c r="B637" s="19">
        <v>40750</v>
      </c>
      <c r="C637" s="18" t="s">
        <v>112</v>
      </c>
      <c r="D637" s="18" t="s">
        <v>1732</v>
      </c>
      <c r="E637" s="20">
        <v>44648</v>
      </c>
      <c r="F637" s="18" t="s">
        <v>20</v>
      </c>
      <c r="G637" s="18" t="s">
        <v>1731</v>
      </c>
      <c r="H637" s="18" t="s">
        <v>1733</v>
      </c>
      <c r="I637" s="18" t="s">
        <v>141</v>
      </c>
      <c r="J637" s="18" t="s">
        <v>1734</v>
      </c>
    </row>
    <row r="638" spans="1:10" x14ac:dyDescent="0.25">
      <c r="A638" s="18">
        <v>2215450</v>
      </c>
      <c r="B638" s="19">
        <v>68318</v>
      </c>
      <c r="C638" s="18" t="s">
        <v>112</v>
      </c>
      <c r="D638" s="18" t="s">
        <v>1735</v>
      </c>
      <c r="E638" s="20">
        <v>44650</v>
      </c>
      <c r="F638" s="18" t="s">
        <v>20</v>
      </c>
      <c r="G638" s="18" t="s">
        <v>1731</v>
      </c>
      <c r="H638" s="18" t="s">
        <v>1736</v>
      </c>
      <c r="I638" s="18" t="s">
        <v>141</v>
      </c>
      <c r="J638" s="18" t="s">
        <v>1734</v>
      </c>
    </row>
    <row r="639" spans="1:10" x14ac:dyDescent="0.25">
      <c r="A639" s="18">
        <v>2214029</v>
      </c>
      <c r="B639" s="19">
        <v>65700</v>
      </c>
      <c r="C639" s="18" t="s">
        <v>112</v>
      </c>
      <c r="D639" s="18" t="s">
        <v>1737</v>
      </c>
      <c r="E639" s="20">
        <v>44634</v>
      </c>
      <c r="F639" s="18" t="s">
        <v>20</v>
      </c>
      <c r="G639" s="18" t="s">
        <v>1731</v>
      </c>
      <c r="H639" s="18" t="s">
        <v>1738</v>
      </c>
      <c r="I639" s="18" t="s">
        <v>141</v>
      </c>
      <c r="J639" s="18" t="s">
        <v>1739</v>
      </c>
    </row>
    <row r="640" spans="1:10" x14ac:dyDescent="0.25">
      <c r="A640" s="18">
        <v>473298</v>
      </c>
      <c r="B640" s="19">
        <v>36911</v>
      </c>
      <c r="C640" s="18" t="s">
        <v>130</v>
      </c>
      <c r="D640" s="18" t="s">
        <v>1725</v>
      </c>
      <c r="E640" s="20">
        <v>44596</v>
      </c>
      <c r="F640" s="18" t="s">
        <v>271</v>
      </c>
      <c r="G640" s="18" t="s">
        <v>1731</v>
      </c>
      <c r="H640" s="18" t="s">
        <v>1671</v>
      </c>
      <c r="I640" s="18" t="s">
        <v>1640</v>
      </c>
      <c r="J640" s="18" t="s">
        <v>1727</v>
      </c>
    </row>
    <row r="641" spans="1:10" x14ac:dyDescent="0.25">
      <c r="A641" s="23" t="s">
        <v>1740</v>
      </c>
      <c r="B641" s="24">
        <v>211679</v>
      </c>
      <c r="C641" s="23" t="s">
        <v>112</v>
      </c>
      <c r="D641" s="23" t="s">
        <v>1741</v>
      </c>
      <c r="E641" s="25">
        <v>44726</v>
      </c>
      <c r="F641" s="23" t="s">
        <v>288</v>
      </c>
      <c r="G641" s="23" t="s">
        <v>1731</v>
      </c>
      <c r="H641" s="23" t="s">
        <v>1476</v>
      </c>
      <c r="I641" s="23" t="s">
        <v>1640</v>
      </c>
      <c r="J641" s="23" t="s">
        <v>1240</v>
      </c>
    </row>
    <row r="642" spans="1:10" x14ac:dyDescent="0.25">
      <c r="A642" s="18">
        <v>464501</v>
      </c>
      <c r="B642" s="19">
        <v>61923</v>
      </c>
      <c r="C642" s="18" t="s">
        <v>130</v>
      </c>
      <c r="D642" s="18" t="s">
        <v>1743</v>
      </c>
      <c r="E642" s="20">
        <v>44544</v>
      </c>
      <c r="F642" s="18" t="s">
        <v>20</v>
      </c>
      <c r="G642" s="18" t="s">
        <v>1742</v>
      </c>
      <c r="H642" s="18" t="s">
        <v>836</v>
      </c>
      <c r="I642" s="18" t="s">
        <v>27</v>
      </c>
      <c r="J642" s="18" t="s">
        <v>1553</v>
      </c>
    </row>
    <row r="643" spans="1:10" x14ac:dyDescent="0.25">
      <c r="A643" s="18">
        <v>472311</v>
      </c>
      <c r="B643" s="19">
        <v>9327</v>
      </c>
      <c r="C643" s="18" t="s">
        <v>130</v>
      </c>
      <c r="D643" s="18" t="s">
        <v>1699</v>
      </c>
      <c r="E643" s="20">
        <v>44592</v>
      </c>
      <c r="F643" s="18" t="s">
        <v>271</v>
      </c>
      <c r="G643" s="18" t="s">
        <v>1742</v>
      </c>
      <c r="H643" s="18" t="s">
        <v>1744</v>
      </c>
      <c r="I643" s="18" t="s">
        <v>356</v>
      </c>
      <c r="J643" s="18" t="s">
        <v>1608</v>
      </c>
    </row>
    <row r="644" spans="1:10" x14ac:dyDescent="0.25">
      <c r="A644" s="18">
        <v>454797</v>
      </c>
      <c r="B644" s="19">
        <v>10944</v>
      </c>
      <c r="C644" s="18" t="s">
        <v>112</v>
      </c>
      <c r="D644" s="18" t="s">
        <v>1712</v>
      </c>
      <c r="E644" s="20">
        <v>44478</v>
      </c>
      <c r="F644" s="18" t="s">
        <v>271</v>
      </c>
      <c r="G644" s="18" t="s">
        <v>1742</v>
      </c>
      <c r="H644" s="18" t="s">
        <v>1745</v>
      </c>
      <c r="I644" s="18" t="s">
        <v>298</v>
      </c>
      <c r="J644" s="18" t="s">
        <v>77</v>
      </c>
    </row>
    <row r="645" spans="1:10" x14ac:dyDescent="0.25">
      <c r="A645" s="18">
        <v>455658</v>
      </c>
      <c r="B645" s="19">
        <v>3420</v>
      </c>
      <c r="C645" s="18" t="s">
        <v>112</v>
      </c>
      <c r="D645" s="18" t="s">
        <v>1657</v>
      </c>
      <c r="E645" s="20">
        <v>44484</v>
      </c>
      <c r="F645" s="18" t="s">
        <v>271</v>
      </c>
      <c r="G645" s="18" t="s">
        <v>1742</v>
      </c>
      <c r="H645" s="18" t="s">
        <v>1746</v>
      </c>
      <c r="I645" s="18" t="s">
        <v>1332</v>
      </c>
      <c r="J645" s="18" t="s">
        <v>1649</v>
      </c>
    </row>
    <row r="646" spans="1:10" x14ac:dyDescent="0.25">
      <c r="A646" s="18">
        <v>456284</v>
      </c>
      <c r="B646" s="19">
        <v>21104</v>
      </c>
      <c r="C646" s="18" t="s">
        <v>112</v>
      </c>
      <c r="D646" s="18" t="s">
        <v>1676</v>
      </c>
      <c r="E646" s="20">
        <v>44489</v>
      </c>
      <c r="F646" s="18" t="s">
        <v>271</v>
      </c>
      <c r="G646" s="18" t="s">
        <v>1742</v>
      </c>
      <c r="H646" s="18" t="s">
        <v>1746</v>
      </c>
      <c r="I646" s="18" t="s">
        <v>356</v>
      </c>
      <c r="J646" s="18" t="s">
        <v>1649</v>
      </c>
    </row>
    <row r="647" spans="1:10" x14ac:dyDescent="0.25">
      <c r="A647" s="18">
        <v>456582</v>
      </c>
      <c r="B647" s="19">
        <v>2358</v>
      </c>
      <c r="C647" s="18" t="s">
        <v>112</v>
      </c>
      <c r="D647" s="18" t="s">
        <v>1688</v>
      </c>
      <c r="E647" s="20">
        <v>44491</v>
      </c>
      <c r="F647" s="18" t="s">
        <v>271</v>
      </c>
      <c r="G647" s="18" t="s">
        <v>1742</v>
      </c>
      <c r="H647" s="18" t="s">
        <v>1746</v>
      </c>
      <c r="I647" s="18" t="s">
        <v>1332</v>
      </c>
      <c r="J647" s="18" t="s">
        <v>1649</v>
      </c>
    </row>
    <row r="648" spans="1:10" x14ac:dyDescent="0.25">
      <c r="A648" s="18">
        <v>2202826</v>
      </c>
      <c r="B648" s="19">
        <v>4014</v>
      </c>
      <c r="C648" s="18" t="s">
        <v>112</v>
      </c>
      <c r="D648" s="18" t="s">
        <v>1695</v>
      </c>
      <c r="E648" s="20">
        <v>44489</v>
      </c>
      <c r="F648" s="18" t="s">
        <v>271</v>
      </c>
      <c r="G648" s="18" t="s">
        <v>1742</v>
      </c>
      <c r="H648" s="18" t="s">
        <v>1747</v>
      </c>
      <c r="I648" s="18" t="s">
        <v>1569</v>
      </c>
      <c r="J648" s="18" t="s">
        <v>1649</v>
      </c>
    </row>
    <row r="649" spans="1:10" x14ac:dyDescent="0.25">
      <c r="A649" s="18">
        <v>457566</v>
      </c>
      <c r="B649" s="19">
        <v>11405</v>
      </c>
      <c r="C649" s="18" t="s">
        <v>130</v>
      </c>
      <c r="D649" s="18" t="s">
        <v>1704</v>
      </c>
      <c r="E649" s="20">
        <v>44496</v>
      </c>
      <c r="F649" s="18" t="s">
        <v>271</v>
      </c>
      <c r="G649" s="18" t="s">
        <v>1742</v>
      </c>
      <c r="H649" s="18" t="s">
        <v>1748</v>
      </c>
      <c r="I649" s="18" t="s">
        <v>367</v>
      </c>
      <c r="J649" s="18" t="s">
        <v>1649</v>
      </c>
    </row>
    <row r="650" spans="1:10" x14ac:dyDescent="0.25">
      <c r="A650" s="18">
        <v>2215098</v>
      </c>
      <c r="B650" s="19">
        <v>24950</v>
      </c>
      <c r="C650" s="18" t="s">
        <v>112</v>
      </c>
      <c r="D650" s="18" t="s">
        <v>1731</v>
      </c>
      <c r="E650" s="20">
        <v>44648</v>
      </c>
      <c r="F650" s="18" t="s">
        <v>271</v>
      </c>
      <c r="G650" s="18" t="s">
        <v>1742</v>
      </c>
      <c r="H650" s="18" t="s">
        <v>1749</v>
      </c>
      <c r="I650" s="18" t="s">
        <v>1640</v>
      </c>
      <c r="J650" s="18" t="s">
        <v>1734</v>
      </c>
    </row>
    <row r="651" spans="1:10" x14ac:dyDescent="0.25">
      <c r="A651" s="18">
        <v>479993</v>
      </c>
      <c r="B651" s="19">
        <v>34159</v>
      </c>
      <c r="C651" s="18" t="s">
        <v>130</v>
      </c>
      <c r="D651" s="18" t="s">
        <v>1707</v>
      </c>
      <c r="E651" s="20">
        <v>44635</v>
      </c>
      <c r="F651" s="18" t="s">
        <v>271</v>
      </c>
      <c r="G651" s="18" t="s">
        <v>1742</v>
      </c>
      <c r="H651" s="18" t="s">
        <v>1750</v>
      </c>
      <c r="I651" s="18" t="s">
        <v>356</v>
      </c>
      <c r="J651" s="18" t="s">
        <v>1709</v>
      </c>
    </row>
    <row r="652" spans="1:10" x14ac:dyDescent="0.25">
      <c r="A652" s="18">
        <v>2212635</v>
      </c>
      <c r="B652" s="19">
        <v>25641</v>
      </c>
      <c r="C652" s="18" t="s">
        <v>112</v>
      </c>
      <c r="D652" s="18" t="s">
        <v>1716</v>
      </c>
      <c r="E652" s="20">
        <v>44618</v>
      </c>
      <c r="F652" s="18" t="s">
        <v>271</v>
      </c>
      <c r="G652" s="18" t="s">
        <v>1742</v>
      </c>
      <c r="H652" s="18" t="s">
        <v>1751</v>
      </c>
      <c r="I652" s="18" t="s">
        <v>298</v>
      </c>
      <c r="J652" s="18" t="s">
        <v>1722</v>
      </c>
    </row>
    <row r="653" spans="1:10" x14ac:dyDescent="0.25">
      <c r="A653" s="18">
        <v>473591</v>
      </c>
      <c r="B653" s="19">
        <v>70260</v>
      </c>
      <c r="C653" s="18" t="s">
        <v>130</v>
      </c>
      <c r="D653" s="18" t="s">
        <v>1752</v>
      </c>
      <c r="E653" s="20">
        <v>44599</v>
      </c>
      <c r="F653" s="18" t="s">
        <v>20</v>
      </c>
      <c r="G653" s="18" t="s">
        <v>1742</v>
      </c>
      <c r="H653" s="18" t="s">
        <v>1753</v>
      </c>
      <c r="I653" s="18" t="s">
        <v>1045</v>
      </c>
      <c r="J653" s="18" t="s">
        <v>1754</v>
      </c>
    </row>
    <row r="654" spans="1:10" x14ac:dyDescent="0.25">
      <c r="A654" s="23" t="s">
        <v>1755</v>
      </c>
      <c r="B654" s="24">
        <v>279505</v>
      </c>
      <c r="C654" s="23" t="s">
        <v>112</v>
      </c>
      <c r="D654" s="23" t="s">
        <v>1756</v>
      </c>
      <c r="E654" s="25">
        <v>44727</v>
      </c>
      <c r="F654" s="23" t="s">
        <v>288</v>
      </c>
      <c r="G654" s="23" t="s">
        <v>1742</v>
      </c>
      <c r="H654" s="23" t="s">
        <v>1757</v>
      </c>
      <c r="I654" s="23" t="s">
        <v>333</v>
      </c>
      <c r="J654" s="23" t="s">
        <v>1307</v>
      </c>
    </row>
    <row r="655" spans="1:10" x14ac:dyDescent="0.25">
      <c r="A655" s="18">
        <v>474635</v>
      </c>
      <c r="B655" s="19">
        <v>34843</v>
      </c>
      <c r="C655" s="18" t="s">
        <v>130</v>
      </c>
      <c r="D655" s="18" t="s">
        <v>1759</v>
      </c>
      <c r="E655" s="20">
        <v>44605</v>
      </c>
      <c r="F655" s="18" t="s">
        <v>20</v>
      </c>
      <c r="G655" s="18" t="s">
        <v>1758</v>
      </c>
      <c r="H655" s="18" t="s">
        <v>1760</v>
      </c>
      <c r="I655" s="18" t="s">
        <v>1761</v>
      </c>
      <c r="J655" s="18" t="s">
        <v>1762</v>
      </c>
    </row>
    <row r="656" spans="1:10" x14ac:dyDescent="0.25">
      <c r="A656" s="23" t="s">
        <v>1763</v>
      </c>
      <c r="B656" s="24">
        <v>34843</v>
      </c>
      <c r="C656" s="23" t="s">
        <v>130</v>
      </c>
      <c r="D656" s="23" t="s">
        <v>1764</v>
      </c>
      <c r="E656" s="25">
        <v>44726</v>
      </c>
      <c r="F656" s="23" t="s">
        <v>288</v>
      </c>
      <c r="G656" s="23" t="s">
        <v>1758</v>
      </c>
      <c r="H656" s="23" t="s">
        <v>1476</v>
      </c>
      <c r="I656" s="23" t="s">
        <v>847</v>
      </c>
      <c r="J656" s="23" t="s">
        <v>1276</v>
      </c>
    </row>
    <row r="657" spans="1:10" x14ac:dyDescent="0.25">
      <c r="A657" s="22">
        <v>3272204</v>
      </c>
      <c r="B657" s="19">
        <v>34608</v>
      </c>
      <c r="C657" s="18" t="s">
        <v>112</v>
      </c>
      <c r="D657" s="18" t="s">
        <v>1766</v>
      </c>
      <c r="E657" s="20">
        <v>43737</v>
      </c>
      <c r="F657" s="18" t="s">
        <v>20</v>
      </c>
      <c r="G657" s="18" t="s">
        <v>1765</v>
      </c>
      <c r="H657" s="18" t="s">
        <v>1767</v>
      </c>
      <c r="I657" s="18" t="s">
        <v>22</v>
      </c>
      <c r="J657" s="18" t="s">
        <v>1768</v>
      </c>
    </row>
    <row r="658" spans="1:10" x14ac:dyDescent="0.25">
      <c r="A658" s="23" t="s">
        <v>1769</v>
      </c>
      <c r="B658" s="24">
        <v>34608</v>
      </c>
      <c r="C658" s="23" t="s">
        <v>130</v>
      </c>
      <c r="D658" s="23" t="s">
        <v>1770</v>
      </c>
      <c r="E658" s="25">
        <v>44726</v>
      </c>
      <c r="F658" s="23" t="s">
        <v>288</v>
      </c>
      <c r="G658" s="23" t="s">
        <v>1765</v>
      </c>
      <c r="H658" s="23" t="s">
        <v>1476</v>
      </c>
      <c r="I658" s="23" t="s">
        <v>537</v>
      </c>
      <c r="J658" s="23" t="s">
        <v>1228</v>
      </c>
    </row>
    <row r="659" spans="1:10" x14ac:dyDescent="0.25">
      <c r="A659" s="18">
        <v>2211495</v>
      </c>
      <c r="B659" s="19">
        <v>34159</v>
      </c>
      <c r="C659" s="18" t="s">
        <v>112</v>
      </c>
      <c r="D659" s="18" t="s">
        <v>1772</v>
      </c>
      <c r="E659" s="20">
        <v>44606</v>
      </c>
      <c r="F659" s="18" t="s">
        <v>20</v>
      </c>
      <c r="G659" s="18" t="s">
        <v>1771</v>
      </c>
      <c r="H659" s="18" t="s">
        <v>1773</v>
      </c>
      <c r="I659" s="18" t="s">
        <v>39</v>
      </c>
      <c r="J659" s="18" t="s">
        <v>1774</v>
      </c>
    </row>
    <row r="660" spans="1:10" x14ac:dyDescent="0.25">
      <c r="A660" s="23" t="s">
        <v>1775</v>
      </c>
      <c r="B660" s="24">
        <v>34159</v>
      </c>
      <c r="C660" s="23" t="s">
        <v>130</v>
      </c>
      <c r="D660" s="23" t="s">
        <v>1776</v>
      </c>
      <c r="E660" s="25">
        <v>44726</v>
      </c>
      <c r="F660" s="23" t="s">
        <v>288</v>
      </c>
      <c r="G660" s="23" t="s">
        <v>1771</v>
      </c>
      <c r="H660" s="23" t="s">
        <v>1476</v>
      </c>
      <c r="I660" s="23" t="s">
        <v>272</v>
      </c>
      <c r="J660" s="23" t="s">
        <v>1257</v>
      </c>
    </row>
    <row r="661" spans="1:10" x14ac:dyDescent="0.25">
      <c r="A661" s="18">
        <v>480518</v>
      </c>
      <c r="B661" s="19">
        <v>68667</v>
      </c>
      <c r="C661" s="18" t="s">
        <v>130</v>
      </c>
      <c r="D661" s="18" t="s">
        <v>1778</v>
      </c>
      <c r="E661" s="20">
        <v>44637</v>
      </c>
      <c r="F661" s="18" t="s">
        <v>20</v>
      </c>
      <c r="G661" s="18" t="s">
        <v>1777</v>
      </c>
      <c r="H661" s="18" t="s">
        <v>1519</v>
      </c>
      <c r="I661" s="18" t="s">
        <v>1520</v>
      </c>
      <c r="J661" s="18" t="s">
        <v>1779</v>
      </c>
    </row>
    <row r="662" spans="1:10" x14ac:dyDescent="0.25">
      <c r="A662" s="23" t="s">
        <v>1780</v>
      </c>
      <c r="B662" s="24">
        <v>68667</v>
      </c>
      <c r="C662" s="23" t="s">
        <v>112</v>
      </c>
      <c r="D662" s="23" t="s">
        <v>1781</v>
      </c>
      <c r="E662" s="25">
        <v>44727</v>
      </c>
      <c r="F662" s="23" t="s">
        <v>288</v>
      </c>
      <c r="G662" s="23" t="s">
        <v>1777</v>
      </c>
      <c r="H662" s="23" t="s">
        <v>1782</v>
      </c>
      <c r="I662" s="23" t="s">
        <v>1524</v>
      </c>
      <c r="J662" s="23" t="s">
        <v>1525</v>
      </c>
    </row>
    <row r="663" spans="1:10" x14ac:dyDescent="0.25">
      <c r="A663" s="18">
        <v>463991</v>
      </c>
      <c r="B663" s="19">
        <v>62609</v>
      </c>
      <c r="C663" s="18" t="s">
        <v>130</v>
      </c>
      <c r="D663" s="18" t="s">
        <v>1784</v>
      </c>
      <c r="E663" s="20">
        <v>44539</v>
      </c>
      <c r="F663" s="18" t="s">
        <v>20</v>
      </c>
      <c r="G663" s="18" t="s">
        <v>1783</v>
      </c>
      <c r="H663" s="18" t="s">
        <v>1552</v>
      </c>
      <c r="I663" s="18" t="s">
        <v>27</v>
      </c>
      <c r="J663" s="18" t="s">
        <v>1553</v>
      </c>
    </row>
    <row r="664" spans="1:10" x14ac:dyDescent="0.25">
      <c r="A664" s="18">
        <v>456817</v>
      </c>
      <c r="B664" s="19">
        <v>60809</v>
      </c>
      <c r="C664" s="18" t="s">
        <v>112</v>
      </c>
      <c r="D664" s="18" t="s">
        <v>1785</v>
      </c>
      <c r="E664" s="20">
        <v>44493</v>
      </c>
      <c r="F664" s="18" t="s">
        <v>20</v>
      </c>
      <c r="G664" s="18" t="s">
        <v>1783</v>
      </c>
      <c r="H664" s="18" t="s">
        <v>1409</v>
      </c>
      <c r="I664" s="18" t="s">
        <v>1410</v>
      </c>
      <c r="J664" s="18" t="s">
        <v>1786</v>
      </c>
    </row>
    <row r="665" spans="1:10" x14ac:dyDescent="0.25">
      <c r="A665" s="18">
        <v>477319</v>
      </c>
      <c r="B665" s="19">
        <v>68118</v>
      </c>
      <c r="C665" s="18" t="s">
        <v>112</v>
      </c>
      <c r="D665" s="18" t="s">
        <v>1787</v>
      </c>
      <c r="E665" s="20">
        <v>44620</v>
      </c>
      <c r="F665" s="18" t="s">
        <v>20</v>
      </c>
      <c r="G665" s="18" t="s">
        <v>1783</v>
      </c>
      <c r="H665" s="18" t="s">
        <v>1788</v>
      </c>
      <c r="I665" s="18" t="s">
        <v>1717</v>
      </c>
      <c r="J665" s="18" t="s">
        <v>1722</v>
      </c>
    </row>
    <row r="666" spans="1:10" x14ac:dyDescent="0.25">
      <c r="A666" s="18">
        <v>473244</v>
      </c>
      <c r="B666" s="19">
        <v>68118</v>
      </c>
      <c r="C666" s="18" t="s">
        <v>130</v>
      </c>
      <c r="D666" s="18" t="s">
        <v>1789</v>
      </c>
      <c r="E666" s="20">
        <v>44595</v>
      </c>
      <c r="F666" s="18" t="s">
        <v>20</v>
      </c>
      <c r="G666" s="18" t="s">
        <v>1783</v>
      </c>
      <c r="H666" s="18" t="s">
        <v>1790</v>
      </c>
      <c r="I666" s="18" t="s">
        <v>141</v>
      </c>
      <c r="J666" s="18" t="s">
        <v>1791</v>
      </c>
    </row>
    <row r="667" spans="1:10" x14ac:dyDescent="0.25">
      <c r="A667" s="18">
        <v>2210475</v>
      </c>
      <c r="B667" s="19">
        <v>68118</v>
      </c>
      <c r="C667" s="18" t="s">
        <v>112</v>
      </c>
      <c r="D667" s="18" t="s">
        <v>1792</v>
      </c>
      <c r="E667" s="20">
        <v>44594</v>
      </c>
      <c r="F667" s="18" t="s">
        <v>20</v>
      </c>
      <c r="G667" s="18" t="s">
        <v>1783</v>
      </c>
      <c r="H667" s="18" t="s">
        <v>1793</v>
      </c>
      <c r="I667" s="18" t="s">
        <v>1390</v>
      </c>
      <c r="J667" s="18" t="s">
        <v>1774</v>
      </c>
    </row>
    <row r="668" spans="1:10" x14ac:dyDescent="0.25">
      <c r="A668" s="18">
        <v>474489</v>
      </c>
      <c r="B668" s="19">
        <v>69215</v>
      </c>
      <c r="C668" s="18" t="s">
        <v>130</v>
      </c>
      <c r="D668" s="18" t="s">
        <v>1794</v>
      </c>
      <c r="E668" s="20">
        <v>44603</v>
      </c>
      <c r="F668" s="18" t="s">
        <v>20</v>
      </c>
      <c r="G668" s="18" t="s">
        <v>1783</v>
      </c>
      <c r="H668" s="18" t="s">
        <v>1795</v>
      </c>
      <c r="I668" s="18" t="s">
        <v>27</v>
      </c>
      <c r="J668" s="18" t="s">
        <v>1796</v>
      </c>
    </row>
    <row r="669" spans="1:10" x14ac:dyDescent="0.25">
      <c r="A669" s="22">
        <v>3291434</v>
      </c>
      <c r="B669" s="19">
        <v>59286</v>
      </c>
      <c r="C669" s="18" t="s">
        <v>112</v>
      </c>
      <c r="D669" s="18" t="s">
        <v>1797</v>
      </c>
      <c r="E669" s="20">
        <v>43895</v>
      </c>
      <c r="F669" s="18" t="s">
        <v>20</v>
      </c>
      <c r="G669" s="18" t="s">
        <v>1783</v>
      </c>
      <c r="H669" s="18" t="s">
        <v>1798</v>
      </c>
      <c r="I669" s="18" t="s">
        <v>787</v>
      </c>
      <c r="J669" s="18" t="s">
        <v>1799</v>
      </c>
    </row>
    <row r="670" spans="1:10" x14ac:dyDescent="0.25">
      <c r="A670" s="22">
        <v>3212551</v>
      </c>
      <c r="B670" s="19">
        <v>2899</v>
      </c>
      <c r="C670" s="18" t="s">
        <v>112</v>
      </c>
      <c r="D670" s="18" t="s">
        <v>1800</v>
      </c>
      <c r="E670" s="20">
        <v>43116</v>
      </c>
      <c r="F670" s="18" t="s">
        <v>20</v>
      </c>
      <c r="G670" s="18" t="s">
        <v>1783</v>
      </c>
      <c r="H670" s="18" t="s">
        <v>1801</v>
      </c>
      <c r="I670" s="18" t="s">
        <v>22</v>
      </c>
      <c r="J670" s="18" t="s">
        <v>1802</v>
      </c>
    </row>
    <row r="671" spans="1:10" x14ac:dyDescent="0.25">
      <c r="A671" s="23" t="s">
        <v>1803</v>
      </c>
      <c r="B671" s="24">
        <v>459172</v>
      </c>
      <c r="C671" s="23" t="s">
        <v>112</v>
      </c>
      <c r="D671" s="23" t="s">
        <v>1804</v>
      </c>
      <c r="E671" s="25">
        <v>44727</v>
      </c>
      <c r="F671" s="23" t="s">
        <v>288</v>
      </c>
      <c r="G671" s="23" t="s">
        <v>1783</v>
      </c>
      <c r="H671" s="23" t="s">
        <v>1805</v>
      </c>
      <c r="I671" s="23" t="s">
        <v>272</v>
      </c>
      <c r="J671" s="23" t="s">
        <v>1257</v>
      </c>
    </row>
    <row r="672" spans="1:10" x14ac:dyDescent="0.25">
      <c r="A672" s="18">
        <v>480518</v>
      </c>
      <c r="B672" s="19">
        <v>548</v>
      </c>
      <c r="C672" s="18" t="s">
        <v>130</v>
      </c>
      <c r="D672" s="18" t="s">
        <v>1777</v>
      </c>
      <c r="E672" s="20">
        <v>44637</v>
      </c>
      <c r="F672" s="18" t="s">
        <v>271</v>
      </c>
      <c r="G672" s="18" t="s">
        <v>1806</v>
      </c>
      <c r="H672" s="18" t="s">
        <v>1807</v>
      </c>
      <c r="I672" s="18" t="s">
        <v>1524</v>
      </c>
      <c r="J672" s="18" t="s">
        <v>1779</v>
      </c>
    </row>
    <row r="673" spans="1:10" x14ac:dyDescent="0.25">
      <c r="A673" s="18">
        <v>474635</v>
      </c>
      <c r="B673" s="19">
        <v>34843</v>
      </c>
      <c r="C673" s="18" t="s">
        <v>130</v>
      </c>
      <c r="D673" s="18" t="s">
        <v>1758</v>
      </c>
      <c r="E673" s="20">
        <v>44605</v>
      </c>
      <c r="F673" s="18" t="s">
        <v>271</v>
      </c>
      <c r="G673" s="18" t="s">
        <v>1806</v>
      </c>
      <c r="H673" s="18" t="s">
        <v>1808</v>
      </c>
      <c r="I673" s="18" t="s">
        <v>847</v>
      </c>
      <c r="J673" s="18" t="s">
        <v>1762</v>
      </c>
    </row>
    <row r="674" spans="1:10" x14ac:dyDescent="0.25">
      <c r="A674" s="18">
        <v>2211495</v>
      </c>
      <c r="B674" s="19">
        <v>31541</v>
      </c>
      <c r="C674" s="18" t="s">
        <v>112</v>
      </c>
      <c r="D674" s="18" t="s">
        <v>1771</v>
      </c>
      <c r="E674" s="20">
        <v>44606</v>
      </c>
      <c r="F674" s="18" t="s">
        <v>271</v>
      </c>
      <c r="G674" s="18" t="s">
        <v>1806</v>
      </c>
      <c r="H674" s="18" t="s">
        <v>1809</v>
      </c>
      <c r="I674" s="18" t="s">
        <v>272</v>
      </c>
      <c r="J674" s="18" t="s">
        <v>1774</v>
      </c>
    </row>
    <row r="675" spans="1:10" x14ac:dyDescent="0.25">
      <c r="A675" s="18">
        <v>473591</v>
      </c>
      <c r="B675" s="19">
        <v>642</v>
      </c>
      <c r="C675" s="18" t="s">
        <v>130</v>
      </c>
      <c r="D675" s="18" t="s">
        <v>1742</v>
      </c>
      <c r="E675" s="20">
        <v>44599</v>
      </c>
      <c r="F675" s="18" t="s">
        <v>271</v>
      </c>
      <c r="G675" s="18" t="s">
        <v>1806</v>
      </c>
      <c r="H675" s="18" t="s">
        <v>1810</v>
      </c>
      <c r="I675" s="18" t="s">
        <v>356</v>
      </c>
      <c r="J675" s="18" t="s">
        <v>1754</v>
      </c>
    </row>
    <row r="676" spans="1:10" x14ac:dyDescent="0.25">
      <c r="A676" s="22">
        <v>3272204</v>
      </c>
      <c r="B676" s="19">
        <v>23419</v>
      </c>
      <c r="C676" s="18" t="s">
        <v>112</v>
      </c>
      <c r="D676" s="18" t="s">
        <v>1765</v>
      </c>
      <c r="E676" s="20">
        <v>43737</v>
      </c>
      <c r="F676" s="18" t="s">
        <v>271</v>
      </c>
      <c r="G676" s="18" t="s">
        <v>1806</v>
      </c>
      <c r="H676" s="18" t="s">
        <v>1811</v>
      </c>
      <c r="I676" s="18" t="s">
        <v>537</v>
      </c>
      <c r="J676" s="18" t="s">
        <v>1768</v>
      </c>
    </row>
    <row r="677" spans="1:10" x14ac:dyDescent="0.25">
      <c r="A677" s="22">
        <v>3212551</v>
      </c>
      <c r="B677" s="19">
        <v>9315</v>
      </c>
      <c r="C677" s="18" t="s">
        <v>112</v>
      </c>
      <c r="D677" s="18" t="s">
        <v>1783</v>
      </c>
      <c r="E677" s="20">
        <v>43116</v>
      </c>
      <c r="F677" s="18" t="s">
        <v>271</v>
      </c>
      <c r="G677" s="18" t="s">
        <v>1806</v>
      </c>
      <c r="H677" s="18" t="s">
        <v>1812</v>
      </c>
      <c r="I677" s="18" t="s">
        <v>1717</v>
      </c>
      <c r="J677" s="18" t="s">
        <v>1802</v>
      </c>
    </row>
    <row r="678" spans="1:10" x14ac:dyDescent="0.25">
      <c r="A678" s="23" t="s">
        <v>1813</v>
      </c>
      <c r="B678" s="24">
        <v>100308</v>
      </c>
      <c r="C678" s="23" t="s">
        <v>112</v>
      </c>
      <c r="D678" s="23" t="s">
        <v>1814</v>
      </c>
      <c r="E678" s="25">
        <v>44727</v>
      </c>
      <c r="F678" s="23" t="s">
        <v>288</v>
      </c>
      <c r="G678" s="23" t="s">
        <v>1806</v>
      </c>
      <c r="H678" s="23" t="s">
        <v>1815</v>
      </c>
      <c r="I678" s="23" t="s">
        <v>824</v>
      </c>
      <c r="J678" s="23" t="s">
        <v>1081</v>
      </c>
    </row>
  </sheetData>
  <autoFilter ref="A1:J678" xr:uid="{30D01776-2A6A-4CD2-9D92-2640345BC9E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79E61-144D-4D90-A60F-DAE373CD33A1}">
  <dimension ref="A1:K20"/>
  <sheetViews>
    <sheetView workbookViewId="0">
      <selection activeCell="L17" sqref="L17"/>
    </sheetView>
  </sheetViews>
  <sheetFormatPr baseColWidth="10" defaultRowHeight="15" x14ac:dyDescent="0.25"/>
  <sheetData>
    <row r="1" spans="1:11" x14ac:dyDescent="0.25">
      <c r="A1" s="21" t="s">
        <v>101</v>
      </c>
      <c r="B1" s="21" t="s">
        <v>101</v>
      </c>
      <c r="C1" s="21" t="s">
        <v>102</v>
      </c>
      <c r="D1" s="21" t="s">
        <v>103</v>
      </c>
      <c r="E1" s="21" t="s">
        <v>104</v>
      </c>
      <c r="F1" s="21" t="s">
        <v>105</v>
      </c>
      <c r="G1" s="21" t="s">
        <v>106</v>
      </c>
      <c r="H1" s="21" t="s">
        <v>107</v>
      </c>
      <c r="I1" s="21" t="s">
        <v>108</v>
      </c>
      <c r="J1" s="21" t="s">
        <v>109</v>
      </c>
      <c r="K1" s="21" t="s">
        <v>110</v>
      </c>
    </row>
    <row r="2" spans="1:11" x14ac:dyDescent="0.25">
      <c r="A2" s="18">
        <v>3293243</v>
      </c>
      <c r="B2" s="18">
        <v>3293243</v>
      </c>
      <c r="C2" s="19">
        <v>57832</v>
      </c>
      <c r="D2" s="18" t="s">
        <v>18</v>
      </c>
      <c r="E2" s="18" t="s">
        <v>19</v>
      </c>
      <c r="F2" s="20">
        <v>43909</v>
      </c>
      <c r="G2" s="18" t="s">
        <v>20</v>
      </c>
      <c r="H2" s="18"/>
      <c r="I2" s="18" t="s">
        <v>21</v>
      </c>
      <c r="J2" s="18" t="s">
        <v>22</v>
      </c>
      <c r="K2" s="18" t="s">
        <v>23</v>
      </c>
    </row>
    <row r="3" spans="1:11" x14ac:dyDescent="0.25">
      <c r="A3" s="18">
        <v>404859</v>
      </c>
      <c r="B3" s="18" t="s">
        <v>24</v>
      </c>
      <c r="C3" s="19">
        <v>23117</v>
      </c>
      <c r="D3" s="18" t="s">
        <v>18</v>
      </c>
      <c r="E3" s="18" t="s">
        <v>25</v>
      </c>
      <c r="F3" s="20">
        <v>44122</v>
      </c>
      <c r="G3" s="18" t="s">
        <v>20</v>
      </c>
      <c r="H3" s="18"/>
      <c r="I3" s="18" t="s">
        <v>26</v>
      </c>
      <c r="J3" s="18" t="s">
        <v>27</v>
      </c>
      <c r="K3" s="18" t="s">
        <v>28</v>
      </c>
    </row>
    <row r="4" spans="1:11" x14ac:dyDescent="0.25">
      <c r="A4" s="18">
        <v>413195</v>
      </c>
      <c r="B4" s="18" t="s">
        <v>29</v>
      </c>
      <c r="C4" s="19">
        <v>50900</v>
      </c>
      <c r="D4" s="18" t="s">
        <v>18</v>
      </c>
      <c r="E4" s="18" t="s">
        <v>30</v>
      </c>
      <c r="F4" s="20">
        <v>44169</v>
      </c>
      <c r="G4" s="18" t="s">
        <v>20</v>
      </c>
      <c r="H4" s="18"/>
      <c r="I4" s="18" t="s">
        <v>31</v>
      </c>
      <c r="J4" s="18" t="s">
        <v>27</v>
      </c>
      <c r="K4" s="18" t="s">
        <v>32</v>
      </c>
    </row>
    <row r="5" spans="1:11" x14ac:dyDescent="0.25">
      <c r="A5" s="18">
        <v>414441</v>
      </c>
      <c r="B5" s="18" t="s">
        <v>33</v>
      </c>
      <c r="C5" s="19">
        <v>38100</v>
      </c>
      <c r="D5" s="18" t="s">
        <v>18</v>
      </c>
      <c r="E5" s="18" t="s">
        <v>34</v>
      </c>
      <c r="F5" s="20">
        <v>44179</v>
      </c>
      <c r="G5" s="18" t="s">
        <v>20</v>
      </c>
      <c r="H5" s="18"/>
      <c r="I5" s="18" t="s">
        <v>35</v>
      </c>
      <c r="J5" s="18" t="s">
        <v>27</v>
      </c>
      <c r="K5" s="18" t="s">
        <v>32</v>
      </c>
    </row>
    <row r="6" spans="1:11" x14ac:dyDescent="0.25">
      <c r="A6" s="18">
        <v>419495</v>
      </c>
      <c r="B6" s="18" t="s">
        <v>36</v>
      </c>
      <c r="C6" s="19">
        <v>3500</v>
      </c>
      <c r="D6" s="18" t="s">
        <v>18</v>
      </c>
      <c r="E6" s="18" t="s">
        <v>37</v>
      </c>
      <c r="F6" s="20">
        <v>44218</v>
      </c>
      <c r="G6" s="18" t="s">
        <v>20</v>
      </c>
      <c r="H6" s="18"/>
      <c r="I6" s="18" t="s">
        <v>38</v>
      </c>
      <c r="J6" s="18" t="s">
        <v>39</v>
      </c>
      <c r="K6" s="18" t="s">
        <v>40</v>
      </c>
    </row>
    <row r="7" spans="1:11" x14ac:dyDescent="0.25">
      <c r="A7" s="18">
        <v>463700</v>
      </c>
      <c r="B7" s="18" t="s">
        <v>41</v>
      </c>
      <c r="C7" s="19">
        <v>143803</v>
      </c>
      <c r="D7" s="18" t="s">
        <v>42</v>
      </c>
      <c r="E7" s="18" t="s">
        <v>43</v>
      </c>
      <c r="F7" s="20">
        <v>44536</v>
      </c>
      <c r="G7" s="18" t="s">
        <v>20</v>
      </c>
      <c r="H7" s="18"/>
      <c r="I7" s="18" t="s">
        <v>44</v>
      </c>
      <c r="J7" s="18" t="s">
        <v>45</v>
      </c>
      <c r="K7" s="18" t="s">
        <v>46</v>
      </c>
    </row>
    <row r="8" spans="1:11" x14ac:dyDescent="0.25">
      <c r="A8" s="18">
        <v>470489</v>
      </c>
      <c r="B8" s="18" t="s">
        <v>47</v>
      </c>
      <c r="C8" s="19">
        <v>170556</v>
      </c>
      <c r="D8" s="18" t="s">
        <v>18</v>
      </c>
      <c r="E8" s="18" t="s">
        <v>48</v>
      </c>
      <c r="F8" s="20">
        <v>44582</v>
      </c>
      <c r="G8" s="18" t="s">
        <v>20</v>
      </c>
      <c r="H8" s="18"/>
      <c r="I8" s="18" t="s">
        <v>49</v>
      </c>
      <c r="J8" s="18" t="s">
        <v>50</v>
      </c>
      <c r="K8" s="18" t="s">
        <v>51</v>
      </c>
    </row>
    <row r="9" spans="1:11" x14ac:dyDescent="0.25">
      <c r="A9" s="18">
        <v>471052</v>
      </c>
      <c r="B9" s="18" t="s">
        <v>52</v>
      </c>
      <c r="C9" s="19">
        <v>1215500</v>
      </c>
      <c r="D9" s="18" t="s">
        <v>42</v>
      </c>
      <c r="E9" s="18" t="s">
        <v>53</v>
      </c>
      <c r="F9" s="20">
        <v>44586</v>
      </c>
      <c r="G9" s="18" t="s">
        <v>20</v>
      </c>
      <c r="H9" s="18"/>
      <c r="I9" s="18" t="s">
        <v>54</v>
      </c>
      <c r="J9" s="18" t="s">
        <v>39</v>
      </c>
      <c r="K9" s="18" t="s">
        <v>55</v>
      </c>
    </row>
    <row r="10" spans="1:11" x14ac:dyDescent="0.25">
      <c r="A10" s="18">
        <v>459624</v>
      </c>
      <c r="B10" s="18" t="s">
        <v>56</v>
      </c>
      <c r="C10" s="19">
        <v>45163</v>
      </c>
      <c r="D10" s="18" t="s">
        <v>18</v>
      </c>
      <c r="E10" s="18" t="s">
        <v>57</v>
      </c>
      <c r="F10" s="20">
        <v>44509</v>
      </c>
      <c r="G10" s="18" t="s">
        <v>20</v>
      </c>
      <c r="H10" s="18"/>
      <c r="I10" s="18" t="s">
        <v>58</v>
      </c>
      <c r="J10" s="18" t="s">
        <v>59</v>
      </c>
      <c r="K10" s="18" t="s">
        <v>60</v>
      </c>
    </row>
    <row r="11" spans="1:11" x14ac:dyDescent="0.25">
      <c r="A11" s="18">
        <v>460771</v>
      </c>
      <c r="B11" s="18" t="s">
        <v>61</v>
      </c>
      <c r="C11" s="19">
        <v>45163</v>
      </c>
      <c r="D11" s="18" t="s">
        <v>18</v>
      </c>
      <c r="E11" s="18" t="s">
        <v>62</v>
      </c>
      <c r="F11" s="20">
        <v>44517</v>
      </c>
      <c r="G11" s="18" t="s">
        <v>20</v>
      </c>
      <c r="H11" s="18"/>
      <c r="I11" s="18" t="s">
        <v>63</v>
      </c>
      <c r="J11" s="18" t="s">
        <v>64</v>
      </c>
      <c r="K11" s="18" t="s">
        <v>60</v>
      </c>
    </row>
    <row r="12" spans="1:11" x14ac:dyDescent="0.25">
      <c r="A12" s="18">
        <v>461461</v>
      </c>
      <c r="B12" s="18" t="s">
        <v>65</v>
      </c>
      <c r="C12" s="19">
        <v>45163</v>
      </c>
      <c r="D12" s="18" t="s">
        <v>18</v>
      </c>
      <c r="E12" s="18" t="s">
        <v>66</v>
      </c>
      <c r="F12" s="20">
        <v>44522</v>
      </c>
      <c r="G12" s="18" t="s">
        <v>20</v>
      </c>
      <c r="H12" s="18"/>
      <c r="I12" s="18" t="s">
        <v>67</v>
      </c>
      <c r="J12" s="18" t="s">
        <v>50</v>
      </c>
      <c r="K12" s="18" t="s">
        <v>60</v>
      </c>
    </row>
    <row r="13" spans="1:11" x14ac:dyDescent="0.25">
      <c r="A13" s="18">
        <v>461847</v>
      </c>
      <c r="B13" s="18" t="s">
        <v>68</v>
      </c>
      <c r="C13" s="19">
        <v>182800</v>
      </c>
      <c r="D13" s="18" t="s">
        <v>42</v>
      </c>
      <c r="E13" s="18" t="s">
        <v>69</v>
      </c>
      <c r="F13" s="20">
        <v>44524</v>
      </c>
      <c r="G13" s="18" t="s">
        <v>20</v>
      </c>
      <c r="H13" s="18"/>
      <c r="I13" s="18" t="s">
        <v>70</v>
      </c>
      <c r="J13" s="18" t="s">
        <v>71</v>
      </c>
      <c r="K13" s="18" t="s">
        <v>72</v>
      </c>
    </row>
    <row r="14" spans="1:11" x14ac:dyDescent="0.25">
      <c r="A14" s="18">
        <v>454797</v>
      </c>
      <c r="B14" s="18" t="s">
        <v>73</v>
      </c>
      <c r="C14" s="19">
        <v>118025</v>
      </c>
      <c r="D14" s="18" t="s">
        <v>42</v>
      </c>
      <c r="E14" s="18" t="s">
        <v>74</v>
      </c>
      <c r="F14" s="20">
        <v>44478</v>
      </c>
      <c r="G14" s="18" t="s">
        <v>20</v>
      </c>
      <c r="H14" s="18"/>
      <c r="I14" s="18" t="s">
        <v>75</v>
      </c>
      <c r="J14" s="18" t="s">
        <v>76</v>
      </c>
      <c r="K14" s="18" t="s">
        <v>77</v>
      </c>
    </row>
    <row r="15" spans="1:11" x14ac:dyDescent="0.25">
      <c r="A15" s="18">
        <v>426950</v>
      </c>
      <c r="B15" s="18" t="s">
        <v>78</v>
      </c>
      <c r="C15" s="19">
        <v>275000</v>
      </c>
      <c r="D15" s="18" t="s">
        <v>42</v>
      </c>
      <c r="E15" s="18" t="s">
        <v>79</v>
      </c>
      <c r="F15" s="20">
        <v>44275</v>
      </c>
      <c r="G15" s="18" t="s">
        <v>20</v>
      </c>
      <c r="H15" s="18"/>
      <c r="I15" s="18" t="s">
        <v>80</v>
      </c>
      <c r="J15" s="18" t="s">
        <v>81</v>
      </c>
      <c r="K15" s="18" t="s">
        <v>82</v>
      </c>
    </row>
    <row r="16" spans="1:11" x14ac:dyDescent="0.25">
      <c r="A16" s="22">
        <v>289900</v>
      </c>
      <c r="B16" s="22">
        <v>289900</v>
      </c>
      <c r="C16" s="19">
        <v>94900</v>
      </c>
      <c r="D16" s="18" t="s">
        <v>42</v>
      </c>
      <c r="E16" s="18" t="s">
        <v>83</v>
      </c>
      <c r="F16" s="20">
        <v>43203</v>
      </c>
      <c r="G16" s="18" t="s">
        <v>20</v>
      </c>
      <c r="H16" s="18"/>
      <c r="I16" s="18" t="s">
        <v>84</v>
      </c>
      <c r="J16" s="18" t="s">
        <v>85</v>
      </c>
      <c r="K16" s="18" t="s">
        <v>86</v>
      </c>
    </row>
    <row r="17" spans="1:11" x14ac:dyDescent="0.25">
      <c r="A17" s="22">
        <v>388480</v>
      </c>
      <c r="B17" s="22">
        <v>388480</v>
      </c>
      <c r="C17" s="19">
        <v>938179</v>
      </c>
      <c r="D17" s="18" t="s">
        <v>18</v>
      </c>
      <c r="E17" s="18" t="s">
        <v>87</v>
      </c>
      <c r="F17" s="20">
        <v>43925</v>
      </c>
      <c r="G17" s="18" t="s">
        <v>20</v>
      </c>
      <c r="H17" s="18"/>
      <c r="I17" s="18" t="s">
        <v>88</v>
      </c>
      <c r="J17" s="18" t="s">
        <v>22</v>
      </c>
      <c r="K17" s="18" t="s">
        <v>89</v>
      </c>
    </row>
    <row r="18" spans="1:11" x14ac:dyDescent="0.25">
      <c r="A18" s="22">
        <v>356483</v>
      </c>
      <c r="B18" s="22">
        <v>356483</v>
      </c>
      <c r="C18" s="19">
        <v>851537</v>
      </c>
      <c r="D18" s="18" t="s">
        <v>42</v>
      </c>
      <c r="E18" s="18" t="s">
        <v>90</v>
      </c>
      <c r="F18" s="20">
        <v>43687</v>
      </c>
      <c r="G18" s="18" t="s">
        <v>20</v>
      </c>
      <c r="H18" s="18"/>
      <c r="I18" s="18" t="s">
        <v>91</v>
      </c>
      <c r="J18" s="18" t="s">
        <v>76</v>
      </c>
      <c r="K18" s="18" t="s">
        <v>92</v>
      </c>
    </row>
    <row r="19" spans="1:11" x14ac:dyDescent="0.25">
      <c r="A19" s="18">
        <v>2183477</v>
      </c>
      <c r="B19" s="18" t="s">
        <v>93</v>
      </c>
      <c r="C19" s="19">
        <v>45163</v>
      </c>
      <c r="D19" s="18" t="s">
        <v>42</v>
      </c>
      <c r="E19" s="18" t="s">
        <v>94</v>
      </c>
      <c r="F19" s="20">
        <v>44359</v>
      </c>
      <c r="G19" s="18" t="s">
        <v>20</v>
      </c>
      <c r="H19" s="18"/>
      <c r="I19" s="18" t="s">
        <v>95</v>
      </c>
      <c r="J19" s="18" t="s">
        <v>76</v>
      </c>
      <c r="K19" s="18" t="s">
        <v>96</v>
      </c>
    </row>
    <row r="20" spans="1:11" x14ac:dyDescent="0.25">
      <c r="A20" s="18">
        <v>436134</v>
      </c>
      <c r="B20" s="18" t="s">
        <v>97</v>
      </c>
      <c r="C20" s="19">
        <v>158466</v>
      </c>
      <c r="D20" s="18" t="s">
        <v>42</v>
      </c>
      <c r="E20" s="18" t="s">
        <v>98</v>
      </c>
      <c r="F20" s="20">
        <v>44354</v>
      </c>
      <c r="G20" s="18" t="s">
        <v>20</v>
      </c>
      <c r="H20" s="18"/>
      <c r="I20" s="18" t="s">
        <v>99</v>
      </c>
      <c r="J20" s="18" t="s">
        <v>39</v>
      </c>
      <c r="K20" s="18" t="s">
        <v>100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26804-FAE7-40B7-9F56-3A9A1DCC8AFF}">
  <dimension ref="A1:I144"/>
  <sheetViews>
    <sheetView topLeftCell="A2" workbookViewId="0">
      <selection sqref="A1:A1048576"/>
    </sheetView>
  </sheetViews>
  <sheetFormatPr baseColWidth="10" defaultRowHeight="15" x14ac:dyDescent="0.25"/>
  <sheetData>
    <row r="1" spans="1:9" x14ac:dyDescent="0.25">
      <c r="A1" t="s">
        <v>2705</v>
      </c>
      <c r="B1" t="s">
        <v>2249</v>
      </c>
      <c r="C1" t="s">
        <v>2250</v>
      </c>
      <c r="D1" t="s">
        <v>2251</v>
      </c>
      <c r="E1" t="s">
        <v>2252</v>
      </c>
      <c r="F1" t="s">
        <v>2253</v>
      </c>
      <c r="G1" t="s">
        <v>2254</v>
      </c>
      <c r="H1" t="s">
        <v>2255</v>
      </c>
      <c r="I1" t="s">
        <v>2256</v>
      </c>
    </row>
    <row r="2" spans="1:9" x14ac:dyDescent="0.25">
      <c r="A2">
        <v>266364</v>
      </c>
      <c r="B2" t="s">
        <v>2257</v>
      </c>
      <c r="C2" t="s">
        <v>2258</v>
      </c>
      <c r="D2" t="s">
        <v>2258</v>
      </c>
      <c r="E2" t="s">
        <v>2259</v>
      </c>
      <c r="F2" t="s">
        <v>2260</v>
      </c>
      <c r="G2">
        <v>16</v>
      </c>
      <c r="H2" t="s">
        <v>2261</v>
      </c>
      <c r="I2" t="s">
        <v>2262</v>
      </c>
    </row>
    <row r="3" spans="1:9" x14ac:dyDescent="0.25">
      <c r="A3">
        <v>123139</v>
      </c>
      <c r="B3" t="s">
        <v>2263</v>
      </c>
      <c r="C3" t="s">
        <v>2264</v>
      </c>
      <c r="D3" t="s">
        <v>2265</v>
      </c>
      <c r="E3" t="s">
        <v>2259</v>
      </c>
      <c r="F3" t="s">
        <v>2266</v>
      </c>
      <c r="G3">
        <v>16</v>
      </c>
      <c r="H3" t="s">
        <v>2261</v>
      </c>
      <c r="I3" t="s">
        <v>2267</v>
      </c>
    </row>
    <row r="4" spans="1:9" x14ac:dyDescent="0.25">
      <c r="A4">
        <v>12476</v>
      </c>
      <c r="B4" t="s">
        <v>2268</v>
      </c>
      <c r="C4" t="s">
        <v>2269</v>
      </c>
      <c r="D4" t="s">
        <v>2269</v>
      </c>
      <c r="E4" t="s">
        <v>2259</v>
      </c>
      <c r="F4" t="s">
        <v>2270</v>
      </c>
      <c r="G4">
        <v>16</v>
      </c>
      <c r="H4" t="s">
        <v>2261</v>
      </c>
      <c r="I4" t="s">
        <v>2271</v>
      </c>
    </row>
    <row r="5" spans="1:9" x14ac:dyDescent="0.25">
      <c r="A5">
        <v>3125381</v>
      </c>
      <c r="B5" t="s">
        <v>2272</v>
      </c>
      <c r="C5" t="s">
        <v>2273</v>
      </c>
      <c r="D5" t="s">
        <v>2273</v>
      </c>
      <c r="E5" t="s">
        <v>2259</v>
      </c>
      <c r="F5" t="s">
        <v>2274</v>
      </c>
      <c r="G5">
        <v>16</v>
      </c>
      <c r="H5" t="s">
        <v>2261</v>
      </c>
      <c r="I5" t="s">
        <v>2275</v>
      </c>
    </row>
    <row r="6" spans="1:9" x14ac:dyDescent="0.25">
      <c r="A6">
        <v>202933</v>
      </c>
      <c r="B6" t="s">
        <v>2276</v>
      </c>
      <c r="C6" t="s">
        <v>2277</v>
      </c>
      <c r="D6" t="s">
        <v>2278</v>
      </c>
      <c r="E6" t="s">
        <v>2259</v>
      </c>
      <c r="F6" t="s">
        <v>2274</v>
      </c>
      <c r="G6">
        <v>16</v>
      </c>
      <c r="H6" t="s">
        <v>2261</v>
      </c>
      <c r="I6" t="s">
        <v>2279</v>
      </c>
    </row>
    <row r="7" spans="1:9" x14ac:dyDescent="0.25">
      <c r="A7">
        <v>3065067</v>
      </c>
      <c r="B7" t="s">
        <v>2280</v>
      </c>
      <c r="C7" t="s">
        <v>2281</v>
      </c>
      <c r="D7" t="s">
        <v>2281</v>
      </c>
      <c r="E7" t="s">
        <v>2259</v>
      </c>
      <c r="F7" t="s">
        <v>2282</v>
      </c>
      <c r="G7">
        <v>16</v>
      </c>
      <c r="H7" t="s">
        <v>2261</v>
      </c>
      <c r="I7" t="s">
        <v>2283</v>
      </c>
    </row>
    <row r="8" spans="1:9" x14ac:dyDescent="0.25">
      <c r="A8">
        <v>266364</v>
      </c>
      <c r="B8" t="s">
        <v>2284</v>
      </c>
      <c r="C8" t="s">
        <v>2285</v>
      </c>
      <c r="D8" t="s">
        <v>2285</v>
      </c>
      <c r="E8" t="s">
        <v>2259</v>
      </c>
      <c r="F8" t="s">
        <v>2286</v>
      </c>
      <c r="G8">
        <v>16</v>
      </c>
      <c r="H8" t="s">
        <v>2261</v>
      </c>
      <c r="I8" t="s">
        <v>2287</v>
      </c>
    </row>
    <row r="9" spans="1:9" x14ac:dyDescent="0.25">
      <c r="A9">
        <v>192080</v>
      </c>
      <c r="B9" t="s">
        <v>2288</v>
      </c>
      <c r="C9" t="s">
        <v>2289</v>
      </c>
      <c r="D9" t="s">
        <v>2289</v>
      </c>
      <c r="E9" t="s">
        <v>2259</v>
      </c>
      <c r="F9" t="s">
        <v>2290</v>
      </c>
      <c r="G9">
        <v>21</v>
      </c>
      <c r="H9" t="s">
        <v>2291</v>
      </c>
      <c r="I9" t="s">
        <v>2292</v>
      </c>
    </row>
    <row r="10" spans="1:9" x14ac:dyDescent="0.25">
      <c r="A10">
        <v>192381</v>
      </c>
      <c r="B10" t="s">
        <v>2293</v>
      </c>
      <c r="C10" t="s">
        <v>2289</v>
      </c>
      <c r="D10" t="s">
        <v>2289</v>
      </c>
      <c r="E10" t="s">
        <v>2259</v>
      </c>
      <c r="F10" t="s">
        <v>2290</v>
      </c>
      <c r="G10">
        <v>21</v>
      </c>
      <c r="H10" t="s">
        <v>2291</v>
      </c>
      <c r="I10" t="s">
        <v>2292</v>
      </c>
    </row>
    <row r="11" spans="1:9" x14ac:dyDescent="0.25">
      <c r="A11">
        <v>195018</v>
      </c>
      <c r="B11" t="s">
        <v>2294</v>
      </c>
      <c r="C11" t="s">
        <v>2295</v>
      </c>
      <c r="D11" t="s">
        <v>2295</v>
      </c>
      <c r="E11" t="s">
        <v>2259</v>
      </c>
      <c r="F11" t="s">
        <v>2290</v>
      </c>
      <c r="G11">
        <v>21</v>
      </c>
      <c r="H11" t="s">
        <v>2291</v>
      </c>
      <c r="I11" t="s">
        <v>2296</v>
      </c>
    </row>
    <row r="12" spans="1:9" x14ac:dyDescent="0.25">
      <c r="A12">
        <v>3190379</v>
      </c>
      <c r="B12" t="s">
        <v>2297</v>
      </c>
      <c r="C12" t="s">
        <v>2298</v>
      </c>
      <c r="D12" t="s">
        <v>2299</v>
      </c>
      <c r="E12" t="s">
        <v>2259</v>
      </c>
      <c r="F12" t="s">
        <v>2266</v>
      </c>
      <c r="G12">
        <v>21</v>
      </c>
      <c r="H12" t="s">
        <v>2291</v>
      </c>
      <c r="I12" t="s">
        <v>2300</v>
      </c>
    </row>
    <row r="13" spans="1:9" x14ac:dyDescent="0.25">
      <c r="A13">
        <v>3194544</v>
      </c>
      <c r="B13" t="s">
        <v>2301</v>
      </c>
      <c r="C13" t="s">
        <v>2302</v>
      </c>
      <c r="D13" t="s">
        <v>2302</v>
      </c>
      <c r="E13" t="s">
        <v>2259</v>
      </c>
      <c r="F13" t="s">
        <v>2303</v>
      </c>
      <c r="G13">
        <v>48</v>
      </c>
      <c r="H13" t="s">
        <v>2304</v>
      </c>
      <c r="I13" t="s">
        <v>2305</v>
      </c>
    </row>
    <row r="14" spans="1:9" x14ac:dyDescent="0.25">
      <c r="A14">
        <v>3151808</v>
      </c>
      <c r="B14" t="s">
        <v>2306</v>
      </c>
      <c r="C14" t="s">
        <v>2307</v>
      </c>
      <c r="D14" t="s">
        <v>2307</v>
      </c>
      <c r="E14" t="s">
        <v>2259</v>
      </c>
      <c r="F14" t="s">
        <v>2303</v>
      </c>
      <c r="G14">
        <v>49</v>
      </c>
      <c r="H14" t="s">
        <v>2308</v>
      </c>
      <c r="I14" t="s">
        <v>2309</v>
      </c>
    </row>
    <row r="15" spans="1:9" x14ac:dyDescent="0.25">
      <c r="A15">
        <v>167694</v>
      </c>
      <c r="B15" t="s">
        <v>2310</v>
      </c>
      <c r="C15" t="s">
        <v>2307</v>
      </c>
      <c r="D15" t="s">
        <v>2307</v>
      </c>
      <c r="E15" t="s">
        <v>2259</v>
      </c>
      <c r="F15" t="s">
        <v>2303</v>
      </c>
      <c r="G15">
        <v>49</v>
      </c>
      <c r="H15" t="s">
        <v>2308</v>
      </c>
      <c r="I15" t="s">
        <v>2311</v>
      </c>
    </row>
    <row r="16" spans="1:9" x14ac:dyDescent="0.25">
      <c r="A16">
        <v>3184577</v>
      </c>
      <c r="B16" t="s">
        <v>2312</v>
      </c>
      <c r="C16" t="s">
        <v>2313</v>
      </c>
      <c r="D16" t="s">
        <v>2313</v>
      </c>
      <c r="E16" t="s">
        <v>2259</v>
      </c>
      <c r="F16" t="s">
        <v>2303</v>
      </c>
      <c r="G16">
        <v>49</v>
      </c>
      <c r="H16" t="s">
        <v>2308</v>
      </c>
      <c r="I16" t="s">
        <v>2314</v>
      </c>
    </row>
    <row r="17" spans="1:9" x14ac:dyDescent="0.25">
      <c r="A17">
        <v>3188248</v>
      </c>
      <c r="B17" t="s">
        <v>2315</v>
      </c>
      <c r="C17" t="s">
        <v>2313</v>
      </c>
      <c r="D17" t="s">
        <v>2313</v>
      </c>
      <c r="E17" t="s">
        <v>2259</v>
      </c>
      <c r="F17" t="s">
        <v>2303</v>
      </c>
      <c r="G17">
        <v>49</v>
      </c>
      <c r="H17" t="s">
        <v>2308</v>
      </c>
      <c r="I17" t="s">
        <v>2314</v>
      </c>
    </row>
    <row r="18" spans="1:9" x14ac:dyDescent="0.25">
      <c r="A18">
        <v>277048</v>
      </c>
      <c r="B18" t="s">
        <v>2316</v>
      </c>
      <c r="C18" t="s">
        <v>2317</v>
      </c>
      <c r="D18" t="s">
        <v>2317</v>
      </c>
      <c r="E18" t="s">
        <v>2259</v>
      </c>
      <c r="F18" t="s">
        <v>2318</v>
      </c>
      <c r="G18">
        <v>49</v>
      </c>
      <c r="H18" t="s">
        <v>2308</v>
      </c>
      <c r="I18" t="s">
        <v>2319</v>
      </c>
    </row>
    <row r="19" spans="1:9" x14ac:dyDescent="0.25">
      <c r="A19">
        <v>3148838</v>
      </c>
      <c r="B19" t="s">
        <v>2320</v>
      </c>
      <c r="C19" t="s">
        <v>2321</v>
      </c>
      <c r="D19" t="s">
        <v>2322</v>
      </c>
      <c r="E19" t="s">
        <v>2259</v>
      </c>
      <c r="F19" t="s">
        <v>2323</v>
      </c>
      <c r="G19">
        <v>49</v>
      </c>
      <c r="H19" t="s">
        <v>2308</v>
      </c>
      <c r="I19" t="s">
        <v>2324</v>
      </c>
    </row>
    <row r="20" spans="1:9" x14ac:dyDescent="0.25">
      <c r="A20">
        <v>3150465</v>
      </c>
      <c r="B20" t="s">
        <v>2325</v>
      </c>
      <c r="C20" t="s">
        <v>2321</v>
      </c>
      <c r="D20" t="s">
        <v>2322</v>
      </c>
      <c r="E20" t="s">
        <v>2259</v>
      </c>
      <c r="F20" t="s">
        <v>2323</v>
      </c>
      <c r="G20">
        <v>49</v>
      </c>
      <c r="H20" t="s">
        <v>2308</v>
      </c>
      <c r="I20" t="s">
        <v>2326</v>
      </c>
    </row>
    <row r="21" spans="1:9" x14ac:dyDescent="0.25">
      <c r="A21">
        <v>3145146</v>
      </c>
      <c r="B21" t="s">
        <v>2327</v>
      </c>
      <c r="C21" t="s">
        <v>2328</v>
      </c>
      <c r="D21" t="s">
        <v>2329</v>
      </c>
      <c r="E21" t="s">
        <v>2259</v>
      </c>
      <c r="F21" t="s">
        <v>2330</v>
      </c>
      <c r="G21">
        <v>49</v>
      </c>
      <c r="H21" t="s">
        <v>2308</v>
      </c>
      <c r="I21" t="s">
        <v>2331</v>
      </c>
    </row>
    <row r="22" spans="1:9" x14ac:dyDescent="0.25">
      <c r="A22">
        <v>3140156</v>
      </c>
      <c r="B22" t="s">
        <v>2332</v>
      </c>
      <c r="C22" t="s">
        <v>2333</v>
      </c>
      <c r="D22" t="s">
        <v>2334</v>
      </c>
      <c r="E22" t="s">
        <v>2259</v>
      </c>
      <c r="F22" t="s">
        <v>2335</v>
      </c>
      <c r="G22">
        <v>49</v>
      </c>
      <c r="H22" t="s">
        <v>2308</v>
      </c>
      <c r="I22" t="s">
        <v>2336</v>
      </c>
    </row>
    <row r="23" spans="1:9" x14ac:dyDescent="0.25">
      <c r="A23">
        <v>141368</v>
      </c>
      <c r="B23" t="s">
        <v>2337</v>
      </c>
      <c r="C23" t="s">
        <v>2338</v>
      </c>
      <c r="D23" t="s">
        <v>2339</v>
      </c>
      <c r="E23" t="s">
        <v>2259</v>
      </c>
      <c r="F23" t="s">
        <v>2340</v>
      </c>
      <c r="G23">
        <v>49</v>
      </c>
      <c r="H23" t="s">
        <v>2308</v>
      </c>
      <c r="I23" t="s">
        <v>2341</v>
      </c>
    </row>
    <row r="24" spans="1:9" x14ac:dyDescent="0.25">
      <c r="A24">
        <v>221200</v>
      </c>
      <c r="B24" t="s">
        <v>2342</v>
      </c>
      <c r="C24" t="s">
        <v>2343</v>
      </c>
      <c r="D24" t="s">
        <v>2344</v>
      </c>
      <c r="E24" t="s">
        <v>2259</v>
      </c>
      <c r="F24" t="s">
        <v>2274</v>
      </c>
      <c r="G24">
        <v>49</v>
      </c>
      <c r="H24" t="s">
        <v>2308</v>
      </c>
      <c r="I24" t="s">
        <v>2345</v>
      </c>
    </row>
    <row r="25" spans="1:9" x14ac:dyDescent="0.25">
      <c r="A25">
        <v>277369</v>
      </c>
      <c r="B25" t="s">
        <v>2346</v>
      </c>
      <c r="C25" t="s">
        <v>2347</v>
      </c>
      <c r="D25" t="s">
        <v>2317</v>
      </c>
      <c r="E25" t="s">
        <v>2259</v>
      </c>
      <c r="F25" t="s">
        <v>2274</v>
      </c>
      <c r="G25">
        <v>49</v>
      </c>
      <c r="H25" t="s">
        <v>2308</v>
      </c>
      <c r="I25" t="s">
        <v>2348</v>
      </c>
    </row>
    <row r="26" spans="1:9" x14ac:dyDescent="0.25">
      <c r="A26">
        <v>3212324</v>
      </c>
      <c r="B26" t="s">
        <v>2349</v>
      </c>
      <c r="C26" t="s">
        <v>2347</v>
      </c>
      <c r="D26" t="s">
        <v>2317</v>
      </c>
      <c r="E26" t="s">
        <v>2259</v>
      </c>
      <c r="F26" t="s">
        <v>2274</v>
      </c>
      <c r="G26">
        <v>49</v>
      </c>
      <c r="H26" t="s">
        <v>2308</v>
      </c>
      <c r="I26" t="s">
        <v>2350</v>
      </c>
    </row>
    <row r="27" spans="1:9" x14ac:dyDescent="0.25">
      <c r="A27">
        <v>3210041</v>
      </c>
      <c r="B27" t="s">
        <v>2351</v>
      </c>
      <c r="C27" t="s">
        <v>2347</v>
      </c>
      <c r="D27" t="s">
        <v>2317</v>
      </c>
      <c r="E27" t="s">
        <v>2259</v>
      </c>
      <c r="F27" t="s">
        <v>2274</v>
      </c>
      <c r="G27">
        <v>49</v>
      </c>
      <c r="H27" t="s">
        <v>2308</v>
      </c>
      <c r="I27" t="s">
        <v>2352</v>
      </c>
    </row>
    <row r="28" spans="1:9" x14ac:dyDescent="0.25">
      <c r="A28">
        <v>131186</v>
      </c>
      <c r="B28" t="s">
        <v>2353</v>
      </c>
      <c r="C28" t="s">
        <v>2354</v>
      </c>
      <c r="D28" t="s">
        <v>2355</v>
      </c>
      <c r="E28" t="s">
        <v>2259</v>
      </c>
      <c r="F28" t="s">
        <v>2356</v>
      </c>
      <c r="G28">
        <v>49</v>
      </c>
      <c r="H28" t="s">
        <v>2308</v>
      </c>
      <c r="I28" t="s">
        <v>2357</v>
      </c>
    </row>
    <row r="29" spans="1:9" x14ac:dyDescent="0.25">
      <c r="A29">
        <v>125903</v>
      </c>
      <c r="B29" t="s">
        <v>2358</v>
      </c>
      <c r="C29" t="s">
        <v>2354</v>
      </c>
      <c r="D29" t="s">
        <v>2355</v>
      </c>
      <c r="E29" t="s">
        <v>2259</v>
      </c>
      <c r="F29" t="s">
        <v>2356</v>
      </c>
      <c r="G29">
        <v>49</v>
      </c>
      <c r="H29" t="s">
        <v>2308</v>
      </c>
      <c r="I29" t="s">
        <v>2357</v>
      </c>
    </row>
    <row r="30" spans="1:9" x14ac:dyDescent="0.25">
      <c r="A30">
        <v>226439</v>
      </c>
      <c r="B30" t="s">
        <v>2359</v>
      </c>
      <c r="C30" t="s">
        <v>2360</v>
      </c>
      <c r="D30" t="s">
        <v>2360</v>
      </c>
      <c r="E30" t="s">
        <v>2259</v>
      </c>
      <c r="F30" t="s">
        <v>2361</v>
      </c>
      <c r="G30">
        <v>49</v>
      </c>
      <c r="H30" t="s">
        <v>2308</v>
      </c>
      <c r="I30" t="s">
        <v>2362</v>
      </c>
    </row>
    <row r="31" spans="1:9" x14ac:dyDescent="0.25">
      <c r="A31">
        <v>227369</v>
      </c>
      <c r="B31" t="s">
        <v>2363</v>
      </c>
      <c r="C31" t="s">
        <v>2360</v>
      </c>
      <c r="D31" t="s">
        <v>2360</v>
      </c>
      <c r="E31" t="s">
        <v>2259</v>
      </c>
      <c r="F31" t="s">
        <v>2361</v>
      </c>
      <c r="G31">
        <v>49</v>
      </c>
      <c r="H31" t="s">
        <v>2308</v>
      </c>
      <c r="I31" t="s">
        <v>2362</v>
      </c>
    </row>
    <row r="32" spans="1:9" x14ac:dyDescent="0.25">
      <c r="A32">
        <v>3208329</v>
      </c>
      <c r="B32" t="s">
        <v>2364</v>
      </c>
      <c r="C32" t="s">
        <v>2365</v>
      </c>
      <c r="D32" t="s">
        <v>2365</v>
      </c>
      <c r="E32" t="s">
        <v>2259</v>
      </c>
      <c r="F32" t="s">
        <v>2260</v>
      </c>
      <c r="G32">
        <v>16</v>
      </c>
      <c r="H32" t="s">
        <v>2261</v>
      </c>
      <c r="I32" t="s">
        <v>2262</v>
      </c>
    </row>
    <row r="33" spans="1:9" x14ac:dyDescent="0.25">
      <c r="A33">
        <v>3208660</v>
      </c>
      <c r="B33" t="s">
        <v>2366</v>
      </c>
      <c r="C33" t="s">
        <v>2365</v>
      </c>
      <c r="D33" t="s">
        <v>2365</v>
      </c>
      <c r="E33" t="s">
        <v>2259</v>
      </c>
      <c r="F33" t="s">
        <v>2260</v>
      </c>
      <c r="G33">
        <v>16</v>
      </c>
      <c r="H33" t="s">
        <v>2261</v>
      </c>
      <c r="I33" t="s">
        <v>2262</v>
      </c>
    </row>
    <row r="34" spans="1:9" x14ac:dyDescent="0.25">
      <c r="A34">
        <v>3209170</v>
      </c>
      <c r="B34" t="s">
        <v>2367</v>
      </c>
      <c r="C34" t="s">
        <v>2365</v>
      </c>
      <c r="D34" t="s">
        <v>2365</v>
      </c>
      <c r="E34" t="s">
        <v>2259</v>
      </c>
      <c r="F34" t="s">
        <v>2260</v>
      </c>
      <c r="G34">
        <v>16</v>
      </c>
      <c r="H34" t="s">
        <v>2261</v>
      </c>
      <c r="I34" t="s">
        <v>2262</v>
      </c>
    </row>
    <row r="35" spans="1:9" x14ac:dyDescent="0.25">
      <c r="A35">
        <v>3212551</v>
      </c>
      <c r="B35" t="s">
        <v>2368</v>
      </c>
      <c r="C35" t="s">
        <v>2365</v>
      </c>
      <c r="D35" t="s">
        <v>2365</v>
      </c>
      <c r="E35" t="s">
        <v>2259</v>
      </c>
      <c r="F35" t="s">
        <v>2260</v>
      </c>
      <c r="G35">
        <v>16</v>
      </c>
      <c r="H35" t="s">
        <v>2261</v>
      </c>
      <c r="I35" t="s">
        <v>2262</v>
      </c>
    </row>
    <row r="36" spans="1:9" x14ac:dyDescent="0.25">
      <c r="A36">
        <v>3212791</v>
      </c>
      <c r="B36" t="s">
        <v>2369</v>
      </c>
      <c r="C36" t="s">
        <v>2365</v>
      </c>
      <c r="D36" t="s">
        <v>2365</v>
      </c>
      <c r="E36" t="s">
        <v>2259</v>
      </c>
      <c r="F36" t="s">
        <v>2260</v>
      </c>
      <c r="G36">
        <v>16</v>
      </c>
      <c r="H36" t="s">
        <v>2261</v>
      </c>
      <c r="I36" t="s">
        <v>2262</v>
      </c>
    </row>
    <row r="37" spans="1:9" x14ac:dyDescent="0.25">
      <c r="A37">
        <v>3213610</v>
      </c>
      <c r="B37" t="s">
        <v>2370</v>
      </c>
      <c r="C37" t="s">
        <v>2365</v>
      </c>
      <c r="D37" t="s">
        <v>2365</v>
      </c>
      <c r="E37" t="s">
        <v>2259</v>
      </c>
      <c r="F37" t="s">
        <v>2260</v>
      </c>
      <c r="G37">
        <v>16</v>
      </c>
      <c r="H37" t="s">
        <v>2261</v>
      </c>
      <c r="I37" t="s">
        <v>2262</v>
      </c>
    </row>
    <row r="38" spans="1:9" x14ac:dyDescent="0.25">
      <c r="A38">
        <v>-3214581</v>
      </c>
      <c r="B38" t="s">
        <v>2371</v>
      </c>
      <c r="C38" t="s">
        <v>2258</v>
      </c>
      <c r="D38" t="s">
        <v>2258</v>
      </c>
      <c r="E38" t="s">
        <v>2259</v>
      </c>
      <c r="F38" t="s">
        <v>2260</v>
      </c>
      <c r="G38">
        <v>16</v>
      </c>
      <c r="H38" t="s">
        <v>2261</v>
      </c>
      <c r="I38" t="s">
        <v>2262</v>
      </c>
    </row>
    <row r="39" spans="1:9" x14ac:dyDescent="0.25">
      <c r="A39">
        <v>-3215780</v>
      </c>
      <c r="B39" t="s">
        <v>2372</v>
      </c>
      <c r="C39" t="s">
        <v>2258</v>
      </c>
      <c r="D39" t="s">
        <v>2258</v>
      </c>
      <c r="E39" t="s">
        <v>2259</v>
      </c>
      <c r="F39" t="s">
        <v>2260</v>
      </c>
      <c r="G39">
        <v>16</v>
      </c>
      <c r="H39" t="s">
        <v>2261</v>
      </c>
      <c r="I39" t="s">
        <v>2262</v>
      </c>
    </row>
    <row r="40" spans="1:9" x14ac:dyDescent="0.25">
      <c r="A40">
        <v>408251</v>
      </c>
      <c r="B40" t="s">
        <v>2373</v>
      </c>
      <c r="C40" t="s">
        <v>2374</v>
      </c>
      <c r="D40" t="s">
        <v>2375</v>
      </c>
      <c r="E40" t="s">
        <v>2259</v>
      </c>
      <c r="F40" t="s">
        <v>2376</v>
      </c>
      <c r="G40">
        <v>16</v>
      </c>
      <c r="H40" t="s">
        <v>2261</v>
      </c>
      <c r="I40" t="s">
        <v>2377</v>
      </c>
    </row>
    <row r="41" spans="1:9" x14ac:dyDescent="0.25">
      <c r="A41">
        <v>408251</v>
      </c>
      <c r="B41" t="s">
        <v>2378</v>
      </c>
      <c r="C41" t="s">
        <v>2379</v>
      </c>
      <c r="D41" t="s">
        <v>2380</v>
      </c>
      <c r="E41" t="s">
        <v>2259</v>
      </c>
      <c r="F41" t="s">
        <v>2381</v>
      </c>
      <c r="G41">
        <v>16</v>
      </c>
      <c r="H41" t="s">
        <v>2261</v>
      </c>
      <c r="I41" t="s">
        <v>2382</v>
      </c>
    </row>
    <row r="42" spans="1:9" x14ac:dyDescent="0.25">
      <c r="A42">
        <v>3236620</v>
      </c>
      <c r="B42" t="s">
        <v>2383</v>
      </c>
      <c r="C42" t="s">
        <v>2384</v>
      </c>
      <c r="D42" t="s">
        <v>2385</v>
      </c>
      <c r="E42" t="s">
        <v>2259</v>
      </c>
      <c r="F42" t="s">
        <v>2386</v>
      </c>
      <c r="G42">
        <v>16</v>
      </c>
      <c r="H42" t="s">
        <v>2261</v>
      </c>
      <c r="I42" t="s">
        <v>2387</v>
      </c>
    </row>
    <row r="43" spans="1:9" x14ac:dyDescent="0.25">
      <c r="A43">
        <v>2124813</v>
      </c>
      <c r="B43" t="s">
        <v>2388</v>
      </c>
      <c r="C43" t="s">
        <v>2389</v>
      </c>
      <c r="D43" t="s">
        <v>2390</v>
      </c>
      <c r="E43" t="s">
        <v>2259</v>
      </c>
      <c r="F43" t="s">
        <v>2391</v>
      </c>
      <c r="G43">
        <v>16</v>
      </c>
      <c r="H43" t="s">
        <v>2261</v>
      </c>
      <c r="I43" t="s">
        <v>2392</v>
      </c>
    </row>
    <row r="44" spans="1:9" x14ac:dyDescent="0.25">
      <c r="A44">
        <v>3272204</v>
      </c>
      <c r="B44" t="s">
        <v>2393</v>
      </c>
      <c r="C44" t="s">
        <v>2394</v>
      </c>
      <c r="D44" t="s">
        <v>2395</v>
      </c>
      <c r="E44" t="s">
        <v>2259</v>
      </c>
      <c r="F44" t="s">
        <v>2396</v>
      </c>
      <c r="G44">
        <v>16</v>
      </c>
      <c r="H44" t="s">
        <v>2261</v>
      </c>
      <c r="I44" t="s">
        <v>2397</v>
      </c>
    </row>
    <row r="45" spans="1:9" x14ac:dyDescent="0.25">
      <c r="A45">
        <v>2215099</v>
      </c>
      <c r="B45" t="s">
        <v>2398</v>
      </c>
      <c r="C45" t="s">
        <v>2399</v>
      </c>
      <c r="D45" t="s">
        <v>2400</v>
      </c>
      <c r="E45" t="s">
        <v>2259</v>
      </c>
      <c r="F45" t="s">
        <v>2401</v>
      </c>
      <c r="G45">
        <v>16</v>
      </c>
      <c r="H45" t="s">
        <v>2261</v>
      </c>
      <c r="I45" t="s">
        <v>2402</v>
      </c>
    </row>
    <row r="46" spans="1:9" x14ac:dyDescent="0.25">
      <c r="A46">
        <v>3291434</v>
      </c>
      <c r="B46" t="s">
        <v>2403</v>
      </c>
      <c r="C46" t="s">
        <v>2404</v>
      </c>
      <c r="D46" t="s">
        <v>2405</v>
      </c>
      <c r="E46" t="s">
        <v>2259</v>
      </c>
      <c r="F46" t="s">
        <v>2406</v>
      </c>
      <c r="G46">
        <v>16</v>
      </c>
      <c r="H46" t="s">
        <v>2261</v>
      </c>
      <c r="I46" t="s">
        <v>2407</v>
      </c>
    </row>
    <row r="47" spans="1:9" x14ac:dyDescent="0.25">
      <c r="A47">
        <v>3291434</v>
      </c>
      <c r="B47" t="s">
        <v>2408</v>
      </c>
      <c r="C47" t="s">
        <v>2409</v>
      </c>
      <c r="D47" t="s">
        <v>2409</v>
      </c>
      <c r="E47" t="s">
        <v>2259</v>
      </c>
      <c r="F47" t="s">
        <v>2410</v>
      </c>
      <c r="G47">
        <v>16</v>
      </c>
      <c r="H47" t="s">
        <v>2261</v>
      </c>
      <c r="I47" t="s">
        <v>2411</v>
      </c>
    </row>
    <row r="48" spans="1:9" x14ac:dyDescent="0.25">
      <c r="A48">
        <v>274240</v>
      </c>
      <c r="B48" t="s">
        <v>2412</v>
      </c>
      <c r="C48" t="s">
        <v>2258</v>
      </c>
      <c r="D48" t="s">
        <v>2258</v>
      </c>
      <c r="E48" t="s">
        <v>2259</v>
      </c>
      <c r="F48" t="s">
        <v>2260</v>
      </c>
      <c r="G48">
        <v>16</v>
      </c>
      <c r="H48" t="s">
        <v>2261</v>
      </c>
      <c r="I48" t="s">
        <v>2413</v>
      </c>
    </row>
    <row r="49" spans="1:9" x14ac:dyDescent="0.25">
      <c r="A49">
        <v>3256064</v>
      </c>
      <c r="B49" t="s">
        <v>2414</v>
      </c>
      <c r="C49" t="s">
        <v>2415</v>
      </c>
      <c r="D49" t="s">
        <v>2415</v>
      </c>
      <c r="E49" t="s">
        <v>2259</v>
      </c>
      <c r="F49" t="s">
        <v>2274</v>
      </c>
      <c r="G49">
        <v>16</v>
      </c>
      <c r="H49" t="s">
        <v>2261</v>
      </c>
      <c r="I49" t="s">
        <v>2416</v>
      </c>
    </row>
    <row r="50" spans="1:9" x14ac:dyDescent="0.25">
      <c r="A50">
        <v>356580</v>
      </c>
      <c r="B50" t="s">
        <v>2417</v>
      </c>
      <c r="C50" t="s">
        <v>2418</v>
      </c>
      <c r="D50" t="s">
        <v>2419</v>
      </c>
      <c r="E50" t="s">
        <v>2259</v>
      </c>
      <c r="F50" t="s">
        <v>2420</v>
      </c>
      <c r="G50">
        <v>16</v>
      </c>
      <c r="H50" t="s">
        <v>2261</v>
      </c>
      <c r="I50" t="s">
        <v>2421</v>
      </c>
    </row>
    <row r="51" spans="1:9" x14ac:dyDescent="0.25">
      <c r="A51">
        <v>3228043</v>
      </c>
      <c r="B51" t="s">
        <v>2422</v>
      </c>
      <c r="C51" t="s">
        <v>2423</v>
      </c>
      <c r="D51" t="s">
        <v>2423</v>
      </c>
      <c r="E51" t="s">
        <v>2259</v>
      </c>
      <c r="F51" t="s">
        <v>2424</v>
      </c>
      <c r="G51">
        <v>16</v>
      </c>
      <c r="H51" t="s">
        <v>2261</v>
      </c>
      <c r="I51" t="s">
        <v>2425</v>
      </c>
    </row>
    <row r="52" spans="1:9" x14ac:dyDescent="0.25">
      <c r="A52">
        <v>471691</v>
      </c>
      <c r="B52" t="s">
        <v>2426</v>
      </c>
      <c r="C52" t="s">
        <v>2427</v>
      </c>
      <c r="D52" t="s">
        <v>2428</v>
      </c>
      <c r="E52" t="s">
        <v>2259</v>
      </c>
      <c r="F52" t="s">
        <v>2429</v>
      </c>
      <c r="G52">
        <v>21</v>
      </c>
      <c r="H52" t="s">
        <v>2291</v>
      </c>
      <c r="I52" t="s">
        <v>2430</v>
      </c>
    </row>
    <row r="53" spans="1:9" x14ac:dyDescent="0.25">
      <c r="A53">
        <v>274973</v>
      </c>
      <c r="B53" t="s">
        <v>2431</v>
      </c>
      <c r="C53" t="s">
        <v>2432</v>
      </c>
      <c r="D53" t="s">
        <v>2432</v>
      </c>
      <c r="E53" t="s">
        <v>2259</v>
      </c>
      <c r="F53" t="s">
        <v>2433</v>
      </c>
      <c r="G53">
        <v>21</v>
      </c>
      <c r="H53" t="s">
        <v>2291</v>
      </c>
      <c r="I53" t="s">
        <v>2434</v>
      </c>
    </row>
    <row r="54" spans="1:9" x14ac:dyDescent="0.25">
      <c r="A54">
        <v>274973</v>
      </c>
      <c r="B54" t="s">
        <v>2435</v>
      </c>
      <c r="C54" t="s">
        <v>2436</v>
      </c>
      <c r="D54" t="s">
        <v>2436</v>
      </c>
      <c r="E54" t="s">
        <v>2259</v>
      </c>
      <c r="F54" t="s">
        <v>2433</v>
      </c>
      <c r="G54">
        <v>21</v>
      </c>
      <c r="H54" t="s">
        <v>2291</v>
      </c>
      <c r="I54" t="s">
        <v>2437</v>
      </c>
    </row>
    <row r="55" spans="1:9" x14ac:dyDescent="0.25">
      <c r="A55">
        <v>274973</v>
      </c>
      <c r="B55" t="s">
        <v>2438</v>
      </c>
      <c r="C55" t="s">
        <v>2439</v>
      </c>
      <c r="D55" t="s">
        <v>2439</v>
      </c>
      <c r="E55" t="s">
        <v>2259</v>
      </c>
      <c r="F55" t="s">
        <v>2440</v>
      </c>
      <c r="G55">
        <v>21</v>
      </c>
      <c r="H55" t="s">
        <v>2291</v>
      </c>
      <c r="I55" t="s">
        <v>2441</v>
      </c>
    </row>
    <row r="56" spans="1:9" x14ac:dyDescent="0.25">
      <c r="A56">
        <v>3270016</v>
      </c>
      <c r="B56" t="s">
        <v>2442</v>
      </c>
      <c r="C56" t="s">
        <v>2394</v>
      </c>
      <c r="D56" t="s">
        <v>2395</v>
      </c>
      <c r="E56" t="s">
        <v>2259</v>
      </c>
      <c r="F56" t="s">
        <v>2396</v>
      </c>
      <c r="G56">
        <v>21</v>
      </c>
      <c r="H56" t="s">
        <v>2291</v>
      </c>
      <c r="I56" t="s">
        <v>2443</v>
      </c>
    </row>
    <row r="57" spans="1:9" x14ac:dyDescent="0.25">
      <c r="A57">
        <v>3267720</v>
      </c>
      <c r="B57" t="s">
        <v>2444</v>
      </c>
      <c r="C57" t="s">
        <v>2394</v>
      </c>
      <c r="D57" t="s">
        <v>2395</v>
      </c>
      <c r="E57" t="s">
        <v>2259</v>
      </c>
      <c r="F57" t="s">
        <v>2396</v>
      </c>
      <c r="G57">
        <v>21</v>
      </c>
      <c r="H57" t="s">
        <v>2291</v>
      </c>
      <c r="I57" t="s">
        <v>2445</v>
      </c>
    </row>
    <row r="58" spans="1:9" x14ac:dyDescent="0.25">
      <c r="A58">
        <v>375347</v>
      </c>
      <c r="B58" t="s">
        <v>2446</v>
      </c>
      <c r="C58" t="s">
        <v>2447</v>
      </c>
      <c r="D58" t="s">
        <v>2447</v>
      </c>
      <c r="E58" t="s">
        <v>2259</v>
      </c>
      <c r="F58" t="s">
        <v>2410</v>
      </c>
      <c r="G58">
        <v>21</v>
      </c>
      <c r="H58" t="s">
        <v>2291</v>
      </c>
      <c r="I58" t="s">
        <v>2448</v>
      </c>
    </row>
    <row r="59" spans="1:9" x14ac:dyDescent="0.25">
      <c r="A59">
        <v>2175752</v>
      </c>
      <c r="B59" t="s">
        <v>2449</v>
      </c>
      <c r="C59" t="s">
        <v>2450</v>
      </c>
      <c r="D59" t="s">
        <v>2450</v>
      </c>
      <c r="E59" t="s">
        <v>2259</v>
      </c>
      <c r="F59" t="s">
        <v>2451</v>
      </c>
      <c r="G59">
        <v>34</v>
      </c>
      <c r="H59" t="s">
        <v>2452</v>
      </c>
      <c r="I59" t="s">
        <v>2453</v>
      </c>
    </row>
    <row r="60" spans="1:9" x14ac:dyDescent="0.25">
      <c r="A60">
        <v>436576</v>
      </c>
      <c r="B60" t="s">
        <v>2454</v>
      </c>
      <c r="C60" t="s">
        <v>2455</v>
      </c>
      <c r="D60" t="s">
        <v>2455</v>
      </c>
      <c r="E60" t="s">
        <v>2259</v>
      </c>
      <c r="F60" t="s">
        <v>2451</v>
      </c>
      <c r="G60">
        <v>47</v>
      </c>
      <c r="H60" t="s">
        <v>2456</v>
      </c>
      <c r="I60" t="s">
        <v>2457</v>
      </c>
    </row>
    <row r="61" spans="1:9" x14ac:dyDescent="0.25">
      <c r="A61">
        <v>3219411</v>
      </c>
      <c r="B61" t="s">
        <v>2458</v>
      </c>
      <c r="C61" t="s">
        <v>2459</v>
      </c>
      <c r="D61" t="s">
        <v>2459</v>
      </c>
      <c r="E61" t="s">
        <v>2259</v>
      </c>
      <c r="F61" t="s">
        <v>2460</v>
      </c>
      <c r="G61">
        <v>48</v>
      </c>
      <c r="H61" t="s">
        <v>2304</v>
      </c>
      <c r="I61" t="s">
        <v>2461</v>
      </c>
    </row>
    <row r="62" spans="1:9" x14ac:dyDescent="0.25">
      <c r="A62">
        <v>3214581</v>
      </c>
      <c r="B62" t="s">
        <v>2462</v>
      </c>
      <c r="C62" t="s">
        <v>2463</v>
      </c>
      <c r="D62" t="s">
        <v>2463</v>
      </c>
      <c r="E62" t="s">
        <v>2259</v>
      </c>
      <c r="F62" t="s">
        <v>2464</v>
      </c>
      <c r="G62">
        <v>48</v>
      </c>
      <c r="H62" t="s">
        <v>2304</v>
      </c>
      <c r="I62" t="s">
        <v>2465</v>
      </c>
    </row>
    <row r="63" spans="1:9" x14ac:dyDescent="0.25">
      <c r="A63">
        <v>3215780</v>
      </c>
      <c r="B63" t="s">
        <v>2466</v>
      </c>
      <c r="C63" t="s">
        <v>2463</v>
      </c>
      <c r="D63" t="s">
        <v>2463</v>
      </c>
      <c r="E63" t="s">
        <v>2259</v>
      </c>
      <c r="F63" t="s">
        <v>2464</v>
      </c>
      <c r="G63">
        <v>48</v>
      </c>
      <c r="H63" t="s">
        <v>2304</v>
      </c>
      <c r="I63" t="s">
        <v>2467</v>
      </c>
    </row>
    <row r="64" spans="1:9" x14ac:dyDescent="0.25">
      <c r="A64">
        <v>363867</v>
      </c>
      <c r="B64" t="s">
        <v>2468</v>
      </c>
      <c r="C64" t="s">
        <v>2469</v>
      </c>
      <c r="D64" t="s">
        <v>2419</v>
      </c>
      <c r="E64" t="s">
        <v>2259</v>
      </c>
      <c r="F64" t="s">
        <v>2470</v>
      </c>
      <c r="G64">
        <v>49</v>
      </c>
      <c r="H64" t="s">
        <v>2308</v>
      </c>
      <c r="I64" t="s">
        <v>2471</v>
      </c>
    </row>
    <row r="65" spans="1:9" x14ac:dyDescent="0.25">
      <c r="A65">
        <v>3208329</v>
      </c>
      <c r="B65" t="s">
        <v>2472</v>
      </c>
      <c r="C65" t="s">
        <v>2473</v>
      </c>
      <c r="D65" t="s">
        <v>2474</v>
      </c>
      <c r="E65" t="s">
        <v>2259</v>
      </c>
      <c r="F65" t="s">
        <v>2475</v>
      </c>
      <c r="G65">
        <v>49</v>
      </c>
      <c r="H65" t="s">
        <v>2308</v>
      </c>
      <c r="I65" t="s">
        <v>2476</v>
      </c>
    </row>
    <row r="66" spans="1:9" x14ac:dyDescent="0.25">
      <c r="A66">
        <v>3208660</v>
      </c>
      <c r="B66" t="s">
        <v>2477</v>
      </c>
      <c r="C66" t="s">
        <v>2473</v>
      </c>
      <c r="D66" t="s">
        <v>2474</v>
      </c>
      <c r="E66" t="s">
        <v>2259</v>
      </c>
      <c r="F66" t="s">
        <v>2475</v>
      </c>
      <c r="G66">
        <v>49</v>
      </c>
      <c r="H66" t="s">
        <v>2308</v>
      </c>
      <c r="I66" t="s">
        <v>2478</v>
      </c>
    </row>
    <row r="67" spans="1:9" x14ac:dyDescent="0.25">
      <c r="A67">
        <v>2163487</v>
      </c>
      <c r="B67" t="s">
        <v>2479</v>
      </c>
      <c r="C67" t="s">
        <v>2480</v>
      </c>
      <c r="D67" t="s">
        <v>2481</v>
      </c>
      <c r="E67" t="s">
        <v>2259</v>
      </c>
      <c r="F67" t="s">
        <v>2482</v>
      </c>
      <c r="G67">
        <v>49</v>
      </c>
      <c r="H67" t="s">
        <v>2308</v>
      </c>
      <c r="I67" t="s">
        <v>2483</v>
      </c>
    </row>
    <row r="68" spans="1:9" x14ac:dyDescent="0.25">
      <c r="A68">
        <v>3288462</v>
      </c>
      <c r="B68" t="s">
        <v>2484</v>
      </c>
      <c r="C68" t="s">
        <v>2485</v>
      </c>
      <c r="D68" t="s">
        <v>2486</v>
      </c>
      <c r="E68" t="s">
        <v>2259</v>
      </c>
      <c r="F68" t="s">
        <v>2482</v>
      </c>
      <c r="G68">
        <v>49</v>
      </c>
      <c r="H68" t="s">
        <v>2308</v>
      </c>
      <c r="I68" t="s">
        <v>2487</v>
      </c>
    </row>
    <row r="69" spans="1:9" x14ac:dyDescent="0.25">
      <c r="A69">
        <v>3293876</v>
      </c>
      <c r="B69" t="s">
        <v>2488</v>
      </c>
      <c r="C69" t="s">
        <v>2485</v>
      </c>
      <c r="D69" t="s">
        <v>2486</v>
      </c>
      <c r="E69" t="s">
        <v>2259</v>
      </c>
      <c r="F69" t="s">
        <v>2482</v>
      </c>
      <c r="G69">
        <v>49</v>
      </c>
      <c r="H69" t="s">
        <v>2308</v>
      </c>
      <c r="I69" t="s">
        <v>2489</v>
      </c>
    </row>
    <row r="70" spans="1:9" x14ac:dyDescent="0.25">
      <c r="A70">
        <v>388480</v>
      </c>
      <c r="B70" t="s">
        <v>2490</v>
      </c>
      <c r="C70" t="s">
        <v>2491</v>
      </c>
      <c r="D70" t="s">
        <v>2492</v>
      </c>
      <c r="E70" t="s">
        <v>2259</v>
      </c>
      <c r="F70" t="s">
        <v>2482</v>
      </c>
      <c r="G70">
        <v>49</v>
      </c>
      <c r="H70" t="s">
        <v>2308</v>
      </c>
      <c r="I70" t="s">
        <v>2493</v>
      </c>
    </row>
    <row r="71" spans="1:9" x14ac:dyDescent="0.25">
      <c r="A71">
        <v>3212791</v>
      </c>
      <c r="B71" t="s">
        <v>2494</v>
      </c>
      <c r="C71" t="s">
        <v>2495</v>
      </c>
      <c r="D71" t="s">
        <v>2496</v>
      </c>
      <c r="E71" t="s">
        <v>2259</v>
      </c>
      <c r="F71" t="s">
        <v>2497</v>
      </c>
      <c r="G71">
        <v>49</v>
      </c>
      <c r="H71" t="s">
        <v>2308</v>
      </c>
      <c r="I71" t="s">
        <v>2498</v>
      </c>
    </row>
    <row r="72" spans="1:9" x14ac:dyDescent="0.25">
      <c r="A72">
        <v>285721</v>
      </c>
      <c r="B72" t="s">
        <v>2499</v>
      </c>
      <c r="C72" t="s">
        <v>2500</v>
      </c>
      <c r="D72" t="s">
        <v>2500</v>
      </c>
      <c r="E72" t="s">
        <v>2259</v>
      </c>
      <c r="F72" t="s">
        <v>2303</v>
      </c>
      <c r="G72">
        <v>49</v>
      </c>
      <c r="H72" t="s">
        <v>2308</v>
      </c>
      <c r="I72" t="s">
        <v>2501</v>
      </c>
    </row>
    <row r="73" spans="1:9" x14ac:dyDescent="0.25">
      <c r="A73">
        <v>3215643</v>
      </c>
      <c r="B73" t="s">
        <v>2502</v>
      </c>
      <c r="C73" t="s">
        <v>2503</v>
      </c>
      <c r="D73" t="s">
        <v>2503</v>
      </c>
      <c r="E73" t="s">
        <v>2259</v>
      </c>
      <c r="F73" t="s">
        <v>2318</v>
      </c>
      <c r="G73">
        <v>49</v>
      </c>
      <c r="H73" t="s">
        <v>2308</v>
      </c>
      <c r="I73" t="s">
        <v>2504</v>
      </c>
    </row>
    <row r="74" spans="1:9" x14ac:dyDescent="0.25">
      <c r="A74">
        <v>420362</v>
      </c>
      <c r="B74" t="s">
        <v>2505</v>
      </c>
      <c r="C74" t="s">
        <v>2506</v>
      </c>
      <c r="D74" t="s">
        <v>2507</v>
      </c>
      <c r="E74" t="s">
        <v>2259</v>
      </c>
      <c r="F74" t="s">
        <v>2429</v>
      </c>
      <c r="G74">
        <v>49</v>
      </c>
      <c r="H74" t="s">
        <v>2308</v>
      </c>
      <c r="I74" t="s">
        <v>2508</v>
      </c>
    </row>
    <row r="75" spans="1:9" x14ac:dyDescent="0.25">
      <c r="A75">
        <v>277048</v>
      </c>
      <c r="B75" t="s">
        <v>2509</v>
      </c>
      <c r="C75" t="s">
        <v>2510</v>
      </c>
      <c r="D75" t="s">
        <v>2496</v>
      </c>
      <c r="E75" t="s">
        <v>2259</v>
      </c>
      <c r="F75" t="s">
        <v>2429</v>
      </c>
      <c r="G75">
        <v>49</v>
      </c>
      <c r="H75" t="s">
        <v>2308</v>
      </c>
      <c r="I75" t="s">
        <v>2511</v>
      </c>
    </row>
    <row r="76" spans="1:9" x14ac:dyDescent="0.25">
      <c r="A76">
        <v>3219411</v>
      </c>
      <c r="B76" t="s">
        <v>2512</v>
      </c>
      <c r="C76" t="s">
        <v>2510</v>
      </c>
      <c r="D76" t="s">
        <v>2513</v>
      </c>
      <c r="E76" t="s">
        <v>2259</v>
      </c>
      <c r="F76" t="s">
        <v>2429</v>
      </c>
      <c r="G76">
        <v>49</v>
      </c>
      <c r="H76" t="s">
        <v>2308</v>
      </c>
      <c r="I76" t="s">
        <v>2511</v>
      </c>
    </row>
    <row r="77" spans="1:9" x14ac:dyDescent="0.25">
      <c r="A77">
        <v>363867</v>
      </c>
      <c r="B77" t="s">
        <v>2514</v>
      </c>
      <c r="C77" t="s">
        <v>2515</v>
      </c>
      <c r="D77" t="s">
        <v>2395</v>
      </c>
      <c r="E77" t="s">
        <v>2259</v>
      </c>
      <c r="F77" t="s">
        <v>2470</v>
      </c>
      <c r="G77">
        <v>49</v>
      </c>
      <c r="H77" t="s">
        <v>2308</v>
      </c>
      <c r="I77" t="s">
        <v>2516</v>
      </c>
    </row>
    <row r="78" spans="1:9" x14ac:dyDescent="0.25">
      <c r="A78">
        <v>3293142</v>
      </c>
      <c r="B78" t="s">
        <v>2517</v>
      </c>
      <c r="C78" t="s">
        <v>2518</v>
      </c>
      <c r="D78" t="s">
        <v>2486</v>
      </c>
      <c r="E78" t="s">
        <v>2259</v>
      </c>
      <c r="F78" t="s">
        <v>2519</v>
      </c>
      <c r="G78">
        <v>49</v>
      </c>
      <c r="H78" t="s">
        <v>2308</v>
      </c>
      <c r="I78" t="s">
        <v>2520</v>
      </c>
    </row>
    <row r="79" spans="1:9" x14ac:dyDescent="0.25">
      <c r="A79">
        <v>434261</v>
      </c>
      <c r="B79" t="s">
        <v>2521</v>
      </c>
      <c r="C79" t="s">
        <v>2522</v>
      </c>
      <c r="D79" t="s">
        <v>2523</v>
      </c>
      <c r="E79" t="s">
        <v>2259</v>
      </c>
      <c r="F79" t="s">
        <v>2524</v>
      </c>
      <c r="G79">
        <v>49</v>
      </c>
      <c r="H79" t="s">
        <v>2308</v>
      </c>
      <c r="I79" t="s">
        <v>2525</v>
      </c>
    </row>
    <row r="80" spans="1:9" x14ac:dyDescent="0.25">
      <c r="A80">
        <v>274973</v>
      </c>
      <c r="B80" t="s">
        <v>2526</v>
      </c>
      <c r="C80" t="s">
        <v>2527</v>
      </c>
      <c r="D80" t="s">
        <v>2474</v>
      </c>
      <c r="E80" t="s">
        <v>2259</v>
      </c>
      <c r="F80" t="s">
        <v>2528</v>
      </c>
      <c r="G80">
        <v>49</v>
      </c>
      <c r="H80" t="s">
        <v>2308</v>
      </c>
      <c r="I80" t="s">
        <v>2529</v>
      </c>
    </row>
    <row r="81" spans="1:9" x14ac:dyDescent="0.25">
      <c r="A81">
        <v>3285972</v>
      </c>
      <c r="B81" t="s">
        <v>2530</v>
      </c>
      <c r="C81" t="s">
        <v>2531</v>
      </c>
      <c r="D81" t="s">
        <v>2531</v>
      </c>
      <c r="E81" t="s">
        <v>2259</v>
      </c>
      <c r="F81" t="s">
        <v>2532</v>
      </c>
      <c r="G81">
        <v>49</v>
      </c>
      <c r="H81" t="s">
        <v>2308</v>
      </c>
      <c r="I81" t="s">
        <v>2533</v>
      </c>
    </row>
    <row r="82" spans="1:9" x14ac:dyDescent="0.25">
      <c r="A82">
        <v>411119</v>
      </c>
      <c r="B82" t="s">
        <v>2534</v>
      </c>
      <c r="C82" t="s">
        <v>2379</v>
      </c>
      <c r="D82" t="s">
        <v>2380</v>
      </c>
      <c r="E82" t="s">
        <v>2259</v>
      </c>
      <c r="F82" t="s">
        <v>2381</v>
      </c>
      <c r="G82">
        <v>49</v>
      </c>
      <c r="H82" t="s">
        <v>2308</v>
      </c>
      <c r="I82" t="s">
        <v>2535</v>
      </c>
    </row>
    <row r="83" spans="1:9" x14ac:dyDescent="0.25">
      <c r="A83">
        <v>415493</v>
      </c>
      <c r="B83" t="s">
        <v>2536</v>
      </c>
      <c r="C83" t="s">
        <v>2537</v>
      </c>
      <c r="D83" t="s">
        <v>2474</v>
      </c>
      <c r="E83" t="s">
        <v>2259</v>
      </c>
      <c r="F83" t="s">
        <v>2381</v>
      </c>
      <c r="G83">
        <v>49</v>
      </c>
      <c r="H83" t="s">
        <v>2308</v>
      </c>
      <c r="I83" t="s">
        <v>2538</v>
      </c>
    </row>
    <row r="84" spans="1:9" x14ac:dyDescent="0.25">
      <c r="A84">
        <v>2213230</v>
      </c>
      <c r="B84" t="s">
        <v>2539</v>
      </c>
      <c r="C84" t="s">
        <v>2399</v>
      </c>
      <c r="D84" t="s">
        <v>2400</v>
      </c>
      <c r="E84" t="s">
        <v>2259</v>
      </c>
      <c r="F84" t="s">
        <v>2381</v>
      </c>
      <c r="G84">
        <v>49</v>
      </c>
      <c r="H84" t="s">
        <v>2308</v>
      </c>
      <c r="I84" t="s">
        <v>2540</v>
      </c>
    </row>
    <row r="85" spans="1:9" x14ac:dyDescent="0.25">
      <c r="A85">
        <v>3285972</v>
      </c>
      <c r="B85" t="s">
        <v>2541</v>
      </c>
      <c r="C85" t="s">
        <v>2542</v>
      </c>
      <c r="D85" t="s">
        <v>2419</v>
      </c>
      <c r="E85" t="s">
        <v>2259</v>
      </c>
      <c r="F85" t="s">
        <v>2381</v>
      </c>
      <c r="G85">
        <v>49</v>
      </c>
      <c r="H85" t="s">
        <v>2308</v>
      </c>
      <c r="I85" t="s">
        <v>2543</v>
      </c>
    </row>
    <row r="86" spans="1:9" x14ac:dyDescent="0.25">
      <c r="A86">
        <v>2162269</v>
      </c>
      <c r="B86" t="s">
        <v>2544</v>
      </c>
      <c r="C86" t="s">
        <v>2545</v>
      </c>
      <c r="D86" t="s">
        <v>2546</v>
      </c>
      <c r="E86" t="s">
        <v>2259</v>
      </c>
      <c r="F86" t="s">
        <v>2547</v>
      </c>
      <c r="G86">
        <v>49</v>
      </c>
      <c r="H86" t="s">
        <v>2308</v>
      </c>
      <c r="I86" t="s">
        <v>2548</v>
      </c>
    </row>
    <row r="87" spans="1:9" x14ac:dyDescent="0.25">
      <c r="A87">
        <v>415493</v>
      </c>
      <c r="B87" t="s">
        <v>2549</v>
      </c>
      <c r="C87" t="s">
        <v>2550</v>
      </c>
      <c r="D87" t="s">
        <v>2551</v>
      </c>
      <c r="E87" t="s">
        <v>2259</v>
      </c>
      <c r="F87" t="s">
        <v>2552</v>
      </c>
      <c r="G87">
        <v>49</v>
      </c>
      <c r="H87" t="s">
        <v>2308</v>
      </c>
      <c r="I87" t="s">
        <v>2553</v>
      </c>
    </row>
    <row r="88" spans="1:9" x14ac:dyDescent="0.25">
      <c r="A88">
        <v>3295352</v>
      </c>
      <c r="B88" t="s">
        <v>2554</v>
      </c>
      <c r="C88" t="s">
        <v>2555</v>
      </c>
      <c r="D88" t="s">
        <v>2555</v>
      </c>
      <c r="E88" t="s">
        <v>2259</v>
      </c>
      <c r="F88" t="s">
        <v>2440</v>
      </c>
      <c r="G88">
        <v>49</v>
      </c>
      <c r="H88" t="s">
        <v>2308</v>
      </c>
      <c r="I88" t="s">
        <v>2556</v>
      </c>
    </row>
    <row r="89" spans="1:9" x14ac:dyDescent="0.25">
      <c r="A89">
        <v>74389746</v>
      </c>
      <c r="B89" t="s">
        <v>2557</v>
      </c>
      <c r="C89" t="s">
        <v>2558</v>
      </c>
      <c r="D89" t="s">
        <v>2558</v>
      </c>
      <c r="E89" t="s">
        <v>2259</v>
      </c>
      <c r="F89" t="s">
        <v>2440</v>
      </c>
      <c r="G89">
        <v>49</v>
      </c>
      <c r="H89" t="s">
        <v>2308</v>
      </c>
      <c r="I89" t="s">
        <v>2559</v>
      </c>
    </row>
    <row r="90" spans="1:9" x14ac:dyDescent="0.25">
      <c r="A90">
        <v>283861</v>
      </c>
      <c r="B90" t="s">
        <v>2560</v>
      </c>
      <c r="C90" t="s">
        <v>2561</v>
      </c>
      <c r="D90" t="s">
        <v>2562</v>
      </c>
      <c r="E90" t="s">
        <v>2259</v>
      </c>
      <c r="F90" t="s">
        <v>2440</v>
      </c>
      <c r="G90">
        <v>49</v>
      </c>
      <c r="H90" t="s">
        <v>2308</v>
      </c>
      <c r="I90" t="s">
        <v>2563</v>
      </c>
    </row>
    <row r="91" spans="1:9" x14ac:dyDescent="0.25">
      <c r="A91">
        <v>284449</v>
      </c>
      <c r="B91" t="s">
        <v>2564</v>
      </c>
      <c r="C91" t="s">
        <v>2565</v>
      </c>
      <c r="D91" t="s">
        <v>2565</v>
      </c>
      <c r="E91" t="s">
        <v>2259</v>
      </c>
      <c r="F91" t="s">
        <v>2440</v>
      </c>
      <c r="G91">
        <v>49</v>
      </c>
      <c r="H91" t="s">
        <v>2308</v>
      </c>
      <c r="I91" t="s">
        <v>2566</v>
      </c>
    </row>
    <row r="92" spans="1:9" x14ac:dyDescent="0.25">
      <c r="A92">
        <v>3250923</v>
      </c>
      <c r="B92" t="s">
        <v>2567</v>
      </c>
      <c r="C92" t="s">
        <v>2568</v>
      </c>
      <c r="D92" t="s">
        <v>2568</v>
      </c>
      <c r="E92" t="s">
        <v>2259</v>
      </c>
      <c r="F92" t="s">
        <v>2440</v>
      </c>
      <c r="G92">
        <v>49</v>
      </c>
      <c r="H92" t="s">
        <v>2308</v>
      </c>
      <c r="I92" t="s">
        <v>2569</v>
      </c>
    </row>
    <row r="93" spans="1:9" x14ac:dyDescent="0.25">
      <c r="A93">
        <v>3295866</v>
      </c>
      <c r="B93" t="s">
        <v>2570</v>
      </c>
      <c r="C93" t="s">
        <v>2485</v>
      </c>
      <c r="D93" t="s">
        <v>2492</v>
      </c>
      <c r="E93" t="s">
        <v>2259</v>
      </c>
      <c r="F93" t="s">
        <v>2391</v>
      </c>
      <c r="G93">
        <v>49</v>
      </c>
      <c r="H93" t="s">
        <v>2308</v>
      </c>
      <c r="I93" t="s">
        <v>2571</v>
      </c>
    </row>
    <row r="94" spans="1:9" x14ac:dyDescent="0.25">
      <c r="A94">
        <v>3294028</v>
      </c>
      <c r="B94" t="s">
        <v>2572</v>
      </c>
      <c r="C94" t="s">
        <v>2573</v>
      </c>
      <c r="D94" t="s">
        <v>2492</v>
      </c>
      <c r="E94" t="s">
        <v>2259</v>
      </c>
      <c r="F94" t="s">
        <v>2376</v>
      </c>
      <c r="G94">
        <v>49</v>
      </c>
      <c r="H94" t="s">
        <v>2308</v>
      </c>
      <c r="I94" t="s">
        <v>2574</v>
      </c>
    </row>
    <row r="95" spans="1:9" x14ac:dyDescent="0.25">
      <c r="A95">
        <v>3212324</v>
      </c>
      <c r="B95" t="s">
        <v>2575</v>
      </c>
      <c r="C95" t="s">
        <v>2576</v>
      </c>
      <c r="D95" t="s">
        <v>2474</v>
      </c>
      <c r="E95" t="s">
        <v>2259</v>
      </c>
      <c r="F95" t="s">
        <v>2401</v>
      </c>
      <c r="G95">
        <v>49</v>
      </c>
      <c r="H95" t="s">
        <v>2308</v>
      </c>
      <c r="I95" t="s">
        <v>2577</v>
      </c>
    </row>
    <row r="96" spans="1:9" x14ac:dyDescent="0.25">
      <c r="A96">
        <v>277369</v>
      </c>
      <c r="B96" t="s">
        <v>2578</v>
      </c>
      <c r="C96" t="s">
        <v>2576</v>
      </c>
      <c r="D96" t="s">
        <v>2474</v>
      </c>
      <c r="E96" t="s">
        <v>2259</v>
      </c>
      <c r="F96" t="s">
        <v>2401</v>
      </c>
      <c r="G96">
        <v>49</v>
      </c>
      <c r="H96" t="s">
        <v>2308</v>
      </c>
      <c r="I96" t="s">
        <v>2577</v>
      </c>
    </row>
    <row r="97" spans="1:9" x14ac:dyDescent="0.25">
      <c r="A97">
        <v>2175752</v>
      </c>
      <c r="B97" t="s">
        <v>2579</v>
      </c>
      <c r="C97" t="s">
        <v>2580</v>
      </c>
      <c r="D97" t="s">
        <v>2419</v>
      </c>
      <c r="E97" t="s">
        <v>2259</v>
      </c>
      <c r="F97" t="s">
        <v>2401</v>
      </c>
      <c r="G97">
        <v>49</v>
      </c>
      <c r="H97" t="s">
        <v>2308</v>
      </c>
      <c r="I97" t="s">
        <v>2581</v>
      </c>
    </row>
    <row r="98" spans="1:9" x14ac:dyDescent="0.25">
      <c r="A98">
        <v>3270016</v>
      </c>
      <c r="B98" t="s">
        <v>2582</v>
      </c>
      <c r="C98" t="s">
        <v>2580</v>
      </c>
      <c r="D98" t="s">
        <v>2419</v>
      </c>
      <c r="E98" t="s">
        <v>2259</v>
      </c>
      <c r="F98" t="s">
        <v>2401</v>
      </c>
      <c r="G98">
        <v>49</v>
      </c>
      <c r="H98" t="s">
        <v>2308</v>
      </c>
      <c r="I98" t="s">
        <v>2581</v>
      </c>
    </row>
    <row r="99" spans="1:9" x14ac:dyDescent="0.25">
      <c r="A99">
        <v>3215780</v>
      </c>
      <c r="B99" t="s">
        <v>2583</v>
      </c>
      <c r="C99" t="s">
        <v>2580</v>
      </c>
      <c r="D99" t="s">
        <v>2513</v>
      </c>
      <c r="E99" t="s">
        <v>2259</v>
      </c>
      <c r="F99" t="s">
        <v>2401</v>
      </c>
      <c r="G99">
        <v>49</v>
      </c>
      <c r="H99" t="s">
        <v>2308</v>
      </c>
      <c r="I99" t="s">
        <v>2581</v>
      </c>
    </row>
    <row r="100" spans="1:9" x14ac:dyDescent="0.25">
      <c r="A100">
        <v>3213610</v>
      </c>
      <c r="B100" t="s">
        <v>2584</v>
      </c>
      <c r="C100" t="s">
        <v>2585</v>
      </c>
      <c r="D100" t="s">
        <v>2496</v>
      </c>
      <c r="E100" t="s">
        <v>2259</v>
      </c>
      <c r="F100" t="s">
        <v>2401</v>
      </c>
      <c r="G100">
        <v>49</v>
      </c>
      <c r="H100" t="s">
        <v>2308</v>
      </c>
      <c r="I100" t="s">
        <v>2586</v>
      </c>
    </row>
    <row r="101" spans="1:9" x14ac:dyDescent="0.25">
      <c r="A101">
        <v>277048</v>
      </c>
      <c r="B101" t="s">
        <v>2587</v>
      </c>
      <c r="C101" t="s">
        <v>2588</v>
      </c>
      <c r="D101" t="s">
        <v>2474</v>
      </c>
      <c r="E101" t="s">
        <v>2259</v>
      </c>
      <c r="F101" t="s">
        <v>2589</v>
      </c>
      <c r="G101">
        <v>49</v>
      </c>
      <c r="H101" t="s">
        <v>2308</v>
      </c>
      <c r="I101" t="s">
        <v>2590</v>
      </c>
    </row>
    <row r="102" spans="1:9" x14ac:dyDescent="0.25">
      <c r="A102">
        <v>3212791</v>
      </c>
      <c r="B102" t="s">
        <v>2591</v>
      </c>
      <c r="C102" t="s">
        <v>2588</v>
      </c>
      <c r="D102" t="s">
        <v>2474</v>
      </c>
      <c r="E102" t="s">
        <v>2259</v>
      </c>
      <c r="F102" t="s">
        <v>2589</v>
      </c>
      <c r="G102">
        <v>49</v>
      </c>
      <c r="H102" t="s">
        <v>2308</v>
      </c>
      <c r="I102" t="s">
        <v>2592</v>
      </c>
    </row>
    <row r="103" spans="1:9" x14ac:dyDescent="0.25">
      <c r="A103">
        <v>3213610</v>
      </c>
      <c r="B103" t="s">
        <v>2593</v>
      </c>
      <c r="C103" t="s">
        <v>2588</v>
      </c>
      <c r="D103" t="s">
        <v>2474</v>
      </c>
      <c r="E103" t="s">
        <v>2259</v>
      </c>
      <c r="F103" t="s">
        <v>2589</v>
      </c>
      <c r="G103">
        <v>49</v>
      </c>
      <c r="H103" t="s">
        <v>2308</v>
      </c>
      <c r="I103" t="s">
        <v>2594</v>
      </c>
    </row>
    <row r="104" spans="1:9" x14ac:dyDescent="0.25">
      <c r="A104">
        <v>3215780</v>
      </c>
      <c r="B104" t="s">
        <v>2595</v>
      </c>
      <c r="C104" t="s">
        <v>2588</v>
      </c>
      <c r="D104" t="s">
        <v>2474</v>
      </c>
      <c r="E104" t="s">
        <v>2259</v>
      </c>
      <c r="F104" t="s">
        <v>2589</v>
      </c>
      <c r="G104">
        <v>49</v>
      </c>
      <c r="H104" t="s">
        <v>2308</v>
      </c>
      <c r="I104" t="s">
        <v>2596</v>
      </c>
    </row>
    <row r="105" spans="1:9" x14ac:dyDescent="0.25">
      <c r="A105">
        <v>3219411</v>
      </c>
      <c r="B105" t="s">
        <v>2597</v>
      </c>
      <c r="C105" t="s">
        <v>2588</v>
      </c>
      <c r="D105" t="s">
        <v>2474</v>
      </c>
      <c r="E105" t="s">
        <v>2259</v>
      </c>
      <c r="F105" t="s">
        <v>2589</v>
      </c>
      <c r="G105">
        <v>49</v>
      </c>
      <c r="H105" t="s">
        <v>2308</v>
      </c>
      <c r="I105" t="s">
        <v>2598</v>
      </c>
    </row>
    <row r="106" spans="1:9" x14ac:dyDescent="0.25">
      <c r="A106">
        <v>454584</v>
      </c>
      <c r="B106" t="s">
        <v>2599</v>
      </c>
      <c r="C106" t="s">
        <v>2600</v>
      </c>
      <c r="D106" t="s">
        <v>2601</v>
      </c>
      <c r="E106" t="s">
        <v>2259</v>
      </c>
      <c r="F106" t="s">
        <v>2602</v>
      </c>
      <c r="G106">
        <v>49</v>
      </c>
      <c r="H106" t="s">
        <v>2308</v>
      </c>
      <c r="I106" t="s">
        <v>2603</v>
      </c>
    </row>
    <row r="107" spans="1:9" x14ac:dyDescent="0.25">
      <c r="A107">
        <v>436576</v>
      </c>
      <c r="B107" t="s">
        <v>2604</v>
      </c>
      <c r="C107" t="s">
        <v>2496</v>
      </c>
      <c r="D107" t="s">
        <v>2496</v>
      </c>
      <c r="E107" t="s">
        <v>2259</v>
      </c>
      <c r="F107" t="s">
        <v>2602</v>
      </c>
      <c r="G107">
        <v>49</v>
      </c>
      <c r="H107" t="s">
        <v>2308</v>
      </c>
      <c r="I107" t="s">
        <v>2605</v>
      </c>
    </row>
    <row r="108" spans="1:9" x14ac:dyDescent="0.25">
      <c r="A108">
        <v>2124813</v>
      </c>
      <c r="B108" t="s">
        <v>2606</v>
      </c>
      <c r="C108" t="s">
        <v>2607</v>
      </c>
      <c r="D108" t="s">
        <v>2607</v>
      </c>
      <c r="E108" t="s">
        <v>2259</v>
      </c>
      <c r="F108" t="s">
        <v>2602</v>
      </c>
      <c r="G108">
        <v>49</v>
      </c>
      <c r="H108" t="s">
        <v>2308</v>
      </c>
      <c r="I108" t="s">
        <v>2608</v>
      </c>
    </row>
    <row r="109" spans="1:9" x14ac:dyDescent="0.25">
      <c r="A109">
        <v>3209170</v>
      </c>
      <c r="B109" t="s">
        <v>2609</v>
      </c>
      <c r="C109" t="s">
        <v>2607</v>
      </c>
      <c r="D109" t="s">
        <v>2607</v>
      </c>
      <c r="E109" t="s">
        <v>2259</v>
      </c>
      <c r="F109" t="s">
        <v>2602</v>
      </c>
      <c r="G109">
        <v>49</v>
      </c>
      <c r="H109" t="s">
        <v>2308</v>
      </c>
      <c r="I109" t="s">
        <v>2608</v>
      </c>
    </row>
    <row r="110" spans="1:9" x14ac:dyDescent="0.25">
      <c r="A110">
        <v>411119</v>
      </c>
      <c r="B110" t="s">
        <v>2610</v>
      </c>
      <c r="C110" t="s">
        <v>2611</v>
      </c>
      <c r="D110" t="s">
        <v>2612</v>
      </c>
      <c r="E110" t="s">
        <v>2259</v>
      </c>
      <c r="F110" t="s">
        <v>2410</v>
      </c>
      <c r="G110">
        <v>49</v>
      </c>
      <c r="H110" t="s">
        <v>2308</v>
      </c>
      <c r="I110" t="s">
        <v>2613</v>
      </c>
    </row>
    <row r="111" spans="1:9" x14ac:dyDescent="0.25">
      <c r="A111">
        <v>3294684</v>
      </c>
      <c r="B111" t="s">
        <v>2614</v>
      </c>
      <c r="C111" t="s">
        <v>2615</v>
      </c>
      <c r="D111" t="s">
        <v>2492</v>
      </c>
      <c r="E111" t="s">
        <v>2259</v>
      </c>
      <c r="F111" t="s">
        <v>2616</v>
      </c>
      <c r="G111">
        <v>49</v>
      </c>
      <c r="H111" t="s">
        <v>2308</v>
      </c>
      <c r="I111" t="s">
        <v>2617</v>
      </c>
    </row>
    <row r="112" spans="1:9" x14ac:dyDescent="0.25">
      <c r="A112">
        <v>2110674</v>
      </c>
      <c r="B112" t="s">
        <v>2618</v>
      </c>
      <c r="C112" t="s">
        <v>2619</v>
      </c>
      <c r="D112" t="s">
        <v>2474</v>
      </c>
      <c r="E112" t="s">
        <v>2259</v>
      </c>
      <c r="F112" t="s">
        <v>2620</v>
      </c>
      <c r="G112">
        <v>49</v>
      </c>
      <c r="H112" t="s">
        <v>2308</v>
      </c>
      <c r="I112" t="s">
        <v>2621</v>
      </c>
    </row>
    <row r="113" spans="1:9" x14ac:dyDescent="0.25">
      <c r="A113">
        <v>2123168</v>
      </c>
      <c r="B113" t="s">
        <v>2622</v>
      </c>
      <c r="C113" t="s">
        <v>2619</v>
      </c>
      <c r="D113" t="s">
        <v>2474</v>
      </c>
      <c r="E113" t="s">
        <v>2259</v>
      </c>
      <c r="F113" t="s">
        <v>2620</v>
      </c>
      <c r="G113">
        <v>49</v>
      </c>
      <c r="H113" t="s">
        <v>2308</v>
      </c>
      <c r="I113" t="s">
        <v>2623</v>
      </c>
    </row>
    <row r="114" spans="1:9" x14ac:dyDescent="0.25">
      <c r="A114">
        <v>3294684</v>
      </c>
      <c r="B114" t="s">
        <v>2624</v>
      </c>
      <c r="C114" t="s">
        <v>2625</v>
      </c>
      <c r="D114" t="s">
        <v>2419</v>
      </c>
      <c r="E114" t="s">
        <v>2259</v>
      </c>
      <c r="F114" t="s">
        <v>2626</v>
      </c>
      <c r="G114">
        <v>49</v>
      </c>
      <c r="H114" t="s">
        <v>2308</v>
      </c>
      <c r="I114" t="s">
        <v>2627</v>
      </c>
    </row>
    <row r="115" spans="1:9" x14ac:dyDescent="0.25">
      <c r="A115">
        <v>2123168</v>
      </c>
      <c r="B115" t="s">
        <v>2628</v>
      </c>
      <c r="C115" t="s">
        <v>2629</v>
      </c>
      <c r="D115" t="s">
        <v>2385</v>
      </c>
      <c r="E115" t="s">
        <v>2259</v>
      </c>
      <c r="F115" t="s">
        <v>2630</v>
      </c>
      <c r="G115">
        <v>49</v>
      </c>
      <c r="H115" t="s">
        <v>2308</v>
      </c>
      <c r="I115" t="s">
        <v>2631</v>
      </c>
    </row>
    <row r="116" spans="1:9" x14ac:dyDescent="0.25">
      <c r="A116">
        <v>436573</v>
      </c>
      <c r="B116" t="s">
        <v>2632</v>
      </c>
      <c r="C116" t="s">
        <v>2633</v>
      </c>
      <c r="D116" t="s">
        <v>2455</v>
      </c>
      <c r="E116" t="s">
        <v>2259</v>
      </c>
      <c r="F116" t="s">
        <v>2634</v>
      </c>
      <c r="G116">
        <v>49</v>
      </c>
      <c r="H116" t="s">
        <v>2308</v>
      </c>
      <c r="I116" t="s">
        <v>2635</v>
      </c>
    </row>
    <row r="117" spans="1:9" x14ac:dyDescent="0.25">
      <c r="A117">
        <v>436573</v>
      </c>
      <c r="B117" t="s">
        <v>2636</v>
      </c>
      <c r="C117" t="s">
        <v>2469</v>
      </c>
      <c r="D117" t="s">
        <v>2496</v>
      </c>
      <c r="E117" t="s">
        <v>2259</v>
      </c>
      <c r="F117" t="s">
        <v>2637</v>
      </c>
      <c r="G117">
        <v>49</v>
      </c>
      <c r="H117" t="s">
        <v>2308</v>
      </c>
      <c r="I117" t="s">
        <v>2638</v>
      </c>
    </row>
    <row r="118" spans="1:9" x14ac:dyDescent="0.25">
      <c r="A118">
        <v>3210041</v>
      </c>
      <c r="B118" t="s">
        <v>2639</v>
      </c>
      <c r="C118" t="s">
        <v>2473</v>
      </c>
      <c r="D118" t="s">
        <v>2474</v>
      </c>
      <c r="E118" t="s">
        <v>2259</v>
      </c>
      <c r="F118" t="s">
        <v>2640</v>
      </c>
      <c r="G118">
        <v>49</v>
      </c>
      <c r="H118" t="s">
        <v>2308</v>
      </c>
      <c r="I118" t="s">
        <v>2641</v>
      </c>
    </row>
    <row r="119" spans="1:9" x14ac:dyDescent="0.25">
      <c r="A119">
        <v>3256064</v>
      </c>
      <c r="B119" t="s">
        <v>2642</v>
      </c>
      <c r="C119" t="s">
        <v>2473</v>
      </c>
      <c r="D119" t="s">
        <v>2474</v>
      </c>
      <c r="E119" t="s">
        <v>2259</v>
      </c>
      <c r="F119" t="s">
        <v>2640</v>
      </c>
      <c r="G119">
        <v>49</v>
      </c>
      <c r="H119" t="s">
        <v>2308</v>
      </c>
      <c r="I119" t="s">
        <v>2641</v>
      </c>
    </row>
    <row r="120" spans="1:9" x14ac:dyDescent="0.25">
      <c r="A120">
        <v>287680</v>
      </c>
      <c r="B120" t="s">
        <v>2643</v>
      </c>
      <c r="C120" t="s">
        <v>2644</v>
      </c>
      <c r="D120" t="s">
        <v>2645</v>
      </c>
      <c r="E120" t="s">
        <v>2259</v>
      </c>
      <c r="F120" t="s">
        <v>2274</v>
      </c>
      <c r="G120">
        <v>49</v>
      </c>
      <c r="H120" t="s">
        <v>2308</v>
      </c>
      <c r="I120" t="s">
        <v>2646</v>
      </c>
    </row>
    <row r="121" spans="1:9" x14ac:dyDescent="0.25">
      <c r="A121">
        <v>287146</v>
      </c>
      <c r="B121" t="s">
        <v>2647</v>
      </c>
      <c r="C121" t="s">
        <v>2644</v>
      </c>
      <c r="D121" t="s">
        <v>2645</v>
      </c>
      <c r="E121" t="s">
        <v>2259</v>
      </c>
      <c r="F121" t="s">
        <v>2274</v>
      </c>
      <c r="G121">
        <v>49</v>
      </c>
      <c r="H121" t="s">
        <v>2308</v>
      </c>
      <c r="I121" t="s">
        <v>2648</v>
      </c>
    </row>
    <row r="122" spans="1:9" x14ac:dyDescent="0.25">
      <c r="A122">
        <v>2110674</v>
      </c>
      <c r="B122" t="s">
        <v>2649</v>
      </c>
      <c r="C122" t="s">
        <v>2644</v>
      </c>
      <c r="D122" t="s">
        <v>2645</v>
      </c>
      <c r="E122" t="s">
        <v>2259</v>
      </c>
      <c r="F122" t="s">
        <v>2274</v>
      </c>
      <c r="G122">
        <v>49</v>
      </c>
      <c r="H122" t="s">
        <v>2308</v>
      </c>
      <c r="I122" t="s">
        <v>2650</v>
      </c>
    </row>
    <row r="123" spans="1:9" x14ac:dyDescent="0.25">
      <c r="A123">
        <v>282995</v>
      </c>
      <c r="B123" t="s">
        <v>2651</v>
      </c>
      <c r="C123" t="s">
        <v>2644</v>
      </c>
      <c r="D123" t="s">
        <v>2652</v>
      </c>
      <c r="E123" t="s">
        <v>2259</v>
      </c>
      <c r="F123" t="s">
        <v>2274</v>
      </c>
      <c r="G123">
        <v>49</v>
      </c>
      <c r="H123" t="s">
        <v>2308</v>
      </c>
      <c r="I123" t="s">
        <v>2653</v>
      </c>
    </row>
    <row r="124" spans="1:9" x14ac:dyDescent="0.25">
      <c r="A124">
        <v>281145</v>
      </c>
      <c r="B124" t="s">
        <v>2654</v>
      </c>
      <c r="C124" t="s">
        <v>2644</v>
      </c>
      <c r="D124" t="s">
        <v>2652</v>
      </c>
      <c r="E124" t="s">
        <v>2259</v>
      </c>
      <c r="F124" t="s">
        <v>2274</v>
      </c>
      <c r="G124">
        <v>49</v>
      </c>
      <c r="H124" t="s">
        <v>2308</v>
      </c>
      <c r="I124" t="s">
        <v>2655</v>
      </c>
    </row>
    <row r="125" spans="1:9" x14ac:dyDescent="0.25">
      <c r="A125">
        <v>3295016</v>
      </c>
      <c r="B125" t="s">
        <v>2656</v>
      </c>
      <c r="C125" t="s">
        <v>2615</v>
      </c>
      <c r="D125" t="s">
        <v>2492</v>
      </c>
      <c r="E125" t="s">
        <v>2259</v>
      </c>
      <c r="F125" t="s">
        <v>2420</v>
      </c>
      <c r="G125">
        <v>49</v>
      </c>
      <c r="H125" t="s">
        <v>2308</v>
      </c>
      <c r="I125" t="s">
        <v>2657</v>
      </c>
    </row>
    <row r="126" spans="1:9" x14ac:dyDescent="0.25">
      <c r="A126">
        <v>3286957</v>
      </c>
      <c r="B126" t="s">
        <v>2658</v>
      </c>
      <c r="C126" t="s">
        <v>2615</v>
      </c>
      <c r="D126" t="s">
        <v>2492</v>
      </c>
      <c r="E126" t="s">
        <v>2259</v>
      </c>
      <c r="F126" t="s">
        <v>2420</v>
      </c>
      <c r="G126">
        <v>49</v>
      </c>
      <c r="H126" t="s">
        <v>2308</v>
      </c>
      <c r="I126" t="s">
        <v>2657</v>
      </c>
    </row>
    <row r="127" spans="1:9" x14ac:dyDescent="0.25">
      <c r="A127">
        <v>379351</v>
      </c>
      <c r="B127" t="s">
        <v>2659</v>
      </c>
      <c r="C127" t="s">
        <v>2615</v>
      </c>
      <c r="D127" t="s">
        <v>2492</v>
      </c>
      <c r="E127" t="s">
        <v>2259</v>
      </c>
      <c r="F127" t="s">
        <v>2420</v>
      </c>
      <c r="G127">
        <v>49</v>
      </c>
      <c r="H127" t="s">
        <v>2308</v>
      </c>
      <c r="I127" t="s">
        <v>2657</v>
      </c>
    </row>
    <row r="128" spans="1:9" x14ac:dyDescent="0.25">
      <c r="A128">
        <v>3286957</v>
      </c>
      <c r="B128" t="s">
        <v>2660</v>
      </c>
      <c r="C128" t="s">
        <v>2418</v>
      </c>
      <c r="D128" t="s">
        <v>2419</v>
      </c>
      <c r="E128" t="s">
        <v>2259</v>
      </c>
      <c r="F128" t="s">
        <v>2420</v>
      </c>
      <c r="G128">
        <v>49</v>
      </c>
      <c r="H128" t="s">
        <v>2308</v>
      </c>
      <c r="I128" t="s">
        <v>2661</v>
      </c>
    </row>
    <row r="129" spans="1:9" x14ac:dyDescent="0.25">
      <c r="A129">
        <v>3295016</v>
      </c>
      <c r="B129" t="s">
        <v>2662</v>
      </c>
      <c r="C129" t="s">
        <v>2418</v>
      </c>
      <c r="D129" t="s">
        <v>2419</v>
      </c>
      <c r="E129" t="s">
        <v>2259</v>
      </c>
      <c r="F129" t="s">
        <v>2420</v>
      </c>
      <c r="G129">
        <v>49</v>
      </c>
      <c r="H129" t="s">
        <v>2308</v>
      </c>
      <c r="I129" t="s">
        <v>2663</v>
      </c>
    </row>
    <row r="130" spans="1:9" x14ac:dyDescent="0.25">
      <c r="A130">
        <v>410807</v>
      </c>
      <c r="B130" t="s">
        <v>2664</v>
      </c>
      <c r="C130" t="s">
        <v>2665</v>
      </c>
      <c r="D130" t="s">
        <v>2375</v>
      </c>
      <c r="E130" t="s">
        <v>2259</v>
      </c>
      <c r="F130" t="s">
        <v>2381</v>
      </c>
      <c r="G130">
        <v>49</v>
      </c>
      <c r="H130" t="s">
        <v>2308</v>
      </c>
      <c r="I130" t="s">
        <v>2666</v>
      </c>
    </row>
    <row r="131" spans="1:9" x14ac:dyDescent="0.25">
      <c r="A131">
        <v>381509</v>
      </c>
      <c r="B131" t="s">
        <v>2667</v>
      </c>
      <c r="C131" t="s">
        <v>2668</v>
      </c>
      <c r="D131" t="s">
        <v>2419</v>
      </c>
      <c r="E131" t="s">
        <v>2259</v>
      </c>
      <c r="F131" t="s">
        <v>2669</v>
      </c>
      <c r="G131">
        <v>49</v>
      </c>
      <c r="H131" t="s">
        <v>2308</v>
      </c>
      <c r="I131" t="s">
        <v>2670</v>
      </c>
    </row>
    <row r="132" spans="1:9" x14ac:dyDescent="0.25">
      <c r="A132">
        <v>3228043</v>
      </c>
      <c r="B132" t="s">
        <v>2671</v>
      </c>
      <c r="C132" t="s">
        <v>2672</v>
      </c>
      <c r="D132" t="s">
        <v>2474</v>
      </c>
      <c r="E132" t="s">
        <v>2259</v>
      </c>
      <c r="F132" t="s">
        <v>2673</v>
      </c>
      <c r="G132">
        <v>49</v>
      </c>
      <c r="H132" t="s">
        <v>2308</v>
      </c>
      <c r="I132" t="s">
        <v>2674</v>
      </c>
    </row>
    <row r="133" spans="1:9" x14ac:dyDescent="0.25">
      <c r="A133">
        <v>375347</v>
      </c>
      <c r="B133" t="s">
        <v>2675</v>
      </c>
      <c r="C133" t="s">
        <v>2672</v>
      </c>
      <c r="D133" t="s">
        <v>2474</v>
      </c>
      <c r="E133" t="s">
        <v>2259</v>
      </c>
      <c r="F133" t="s">
        <v>2673</v>
      </c>
      <c r="G133">
        <v>49</v>
      </c>
      <c r="H133" t="s">
        <v>2308</v>
      </c>
      <c r="I133" t="s">
        <v>2676</v>
      </c>
    </row>
    <row r="134" spans="1:9" x14ac:dyDescent="0.25">
      <c r="A134">
        <v>3290810</v>
      </c>
      <c r="B134" t="s">
        <v>2677</v>
      </c>
      <c r="C134" t="s">
        <v>2678</v>
      </c>
      <c r="D134" t="s">
        <v>2486</v>
      </c>
      <c r="E134" t="s">
        <v>2259</v>
      </c>
      <c r="F134" t="s">
        <v>2679</v>
      </c>
      <c r="G134">
        <v>49</v>
      </c>
      <c r="H134" t="s">
        <v>2308</v>
      </c>
      <c r="I134" t="s">
        <v>2680</v>
      </c>
    </row>
    <row r="135" spans="1:9" x14ac:dyDescent="0.25">
      <c r="A135">
        <v>3295590</v>
      </c>
      <c r="B135" t="s">
        <v>2681</v>
      </c>
      <c r="C135" t="s">
        <v>2678</v>
      </c>
      <c r="D135" t="s">
        <v>2492</v>
      </c>
      <c r="E135" t="s">
        <v>2259</v>
      </c>
      <c r="F135" t="s">
        <v>2679</v>
      </c>
      <c r="G135">
        <v>49</v>
      </c>
      <c r="H135" t="s">
        <v>2308</v>
      </c>
      <c r="I135" t="s">
        <v>2682</v>
      </c>
    </row>
    <row r="136" spans="1:9" x14ac:dyDescent="0.25">
      <c r="A136">
        <v>3296027</v>
      </c>
      <c r="B136" t="s">
        <v>2683</v>
      </c>
      <c r="C136" t="s">
        <v>2678</v>
      </c>
      <c r="D136" t="s">
        <v>2492</v>
      </c>
      <c r="E136" t="s">
        <v>2259</v>
      </c>
      <c r="F136" t="s">
        <v>2679</v>
      </c>
      <c r="G136">
        <v>49</v>
      </c>
      <c r="H136" t="s">
        <v>2308</v>
      </c>
      <c r="I136" t="s">
        <v>2682</v>
      </c>
    </row>
    <row r="137" spans="1:9" x14ac:dyDescent="0.25">
      <c r="A137">
        <v>3296866</v>
      </c>
      <c r="B137" t="s">
        <v>2684</v>
      </c>
      <c r="C137" t="s">
        <v>2678</v>
      </c>
      <c r="D137" t="s">
        <v>2492</v>
      </c>
      <c r="E137" t="s">
        <v>2259</v>
      </c>
      <c r="F137" t="s">
        <v>2679</v>
      </c>
      <c r="G137">
        <v>49</v>
      </c>
      <c r="H137" t="s">
        <v>2308</v>
      </c>
      <c r="I137" t="s">
        <v>2682</v>
      </c>
    </row>
    <row r="138" spans="1:9" x14ac:dyDescent="0.25">
      <c r="A138">
        <v>266364</v>
      </c>
      <c r="B138" t="s">
        <v>2685</v>
      </c>
      <c r="C138" t="s">
        <v>2686</v>
      </c>
      <c r="D138" t="s">
        <v>2686</v>
      </c>
      <c r="E138" t="s">
        <v>2259</v>
      </c>
      <c r="F138" t="s">
        <v>2687</v>
      </c>
      <c r="G138">
        <v>49</v>
      </c>
      <c r="H138" t="s">
        <v>2308</v>
      </c>
      <c r="I138" t="s">
        <v>2688</v>
      </c>
    </row>
    <row r="139" spans="1:9" x14ac:dyDescent="0.25">
      <c r="A139">
        <v>274240</v>
      </c>
      <c r="B139" t="s">
        <v>2689</v>
      </c>
      <c r="C139" t="s">
        <v>2686</v>
      </c>
      <c r="D139" t="s">
        <v>2686</v>
      </c>
      <c r="E139" t="s">
        <v>2259</v>
      </c>
      <c r="F139" t="s">
        <v>2687</v>
      </c>
      <c r="G139">
        <v>49</v>
      </c>
      <c r="H139" t="s">
        <v>2308</v>
      </c>
      <c r="I139" t="s">
        <v>2690</v>
      </c>
    </row>
    <row r="140" spans="1:9" x14ac:dyDescent="0.25">
      <c r="A140">
        <v>270685</v>
      </c>
      <c r="B140" t="s">
        <v>2691</v>
      </c>
      <c r="C140" t="s">
        <v>2692</v>
      </c>
      <c r="D140" t="s">
        <v>2693</v>
      </c>
      <c r="E140" t="s">
        <v>2259</v>
      </c>
      <c r="F140" t="s">
        <v>2687</v>
      </c>
      <c r="G140">
        <v>49</v>
      </c>
      <c r="H140" t="s">
        <v>2308</v>
      </c>
      <c r="I140" t="s">
        <v>2690</v>
      </c>
    </row>
    <row r="141" spans="1:9" x14ac:dyDescent="0.25">
      <c r="A141">
        <v>356580</v>
      </c>
      <c r="B141" t="s">
        <v>2694</v>
      </c>
      <c r="C141" t="s">
        <v>2695</v>
      </c>
      <c r="D141" t="s">
        <v>2395</v>
      </c>
      <c r="E141" t="s">
        <v>2259</v>
      </c>
      <c r="F141" t="s">
        <v>2696</v>
      </c>
      <c r="G141">
        <v>49</v>
      </c>
      <c r="H141" t="s">
        <v>2308</v>
      </c>
      <c r="I141" t="s">
        <v>2697</v>
      </c>
    </row>
    <row r="142" spans="1:9" x14ac:dyDescent="0.25">
      <c r="A142">
        <v>464531</v>
      </c>
      <c r="B142" t="s">
        <v>2698</v>
      </c>
      <c r="C142" t="s">
        <v>2699</v>
      </c>
      <c r="D142" t="s">
        <v>2428</v>
      </c>
      <c r="E142" t="s">
        <v>2259</v>
      </c>
      <c r="F142" t="s">
        <v>2376</v>
      </c>
      <c r="G142">
        <v>49</v>
      </c>
      <c r="H142" t="s">
        <v>2308</v>
      </c>
      <c r="I142" t="s">
        <v>2700</v>
      </c>
    </row>
    <row r="143" spans="1:9" x14ac:dyDescent="0.25">
      <c r="A143">
        <v>356483</v>
      </c>
      <c r="B143" t="s">
        <v>2701</v>
      </c>
      <c r="C143" t="s">
        <v>2395</v>
      </c>
      <c r="D143" t="s">
        <v>2395</v>
      </c>
      <c r="E143" t="s">
        <v>2259</v>
      </c>
      <c r="F143" t="s">
        <v>2451</v>
      </c>
      <c r="G143">
        <v>49</v>
      </c>
      <c r="H143" t="s">
        <v>2308</v>
      </c>
      <c r="I143" t="s">
        <v>2702</v>
      </c>
    </row>
    <row r="144" spans="1:9" x14ac:dyDescent="0.25">
      <c r="A144">
        <v>381509</v>
      </c>
      <c r="B144" t="s">
        <v>2703</v>
      </c>
      <c r="C144" t="s">
        <v>2486</v>
      </c>
      <c r="D144" t="s">
        <v>2486</v>
      </c>
      <c r="E144" t="s">
        <v>2259</v>
      </c>
      <c r="F144" t="s">
        <v>2451</v>
      </c>
      <c r="G144">
        <v>49</v>
      </c>
      <c r="H144" t="s">
        <v>2308</v>
      </c>
      <c r="I144" t="s">
        <v>2704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CARTERA HOSPITAL </vt:lpstr>
      <vt:lpstr>VERIFICACION</vt:lpstr>
      <vt:lpstr>RESUMEN</vt:lpstr>
      <vt:lpstr>EN PROCESO DE AUDITORIA</vt:lpstr>
      <vt:lpstr>CARTERA COOSALUD</vt:lpstr>
      <vt:lpstr>PAGOS POR LEGALIZAR</vt:lpstr>
      <vt:lpstr>PAGOS</vt:lpstr>
      <vt:lpstr>GLOSAS POR CONCILIAR</vt:lpstr>
      <vt:lpstr>DEVOLUCIONES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COORDINACION CARTERA</dc:creator>
  <cp:lastModifiedBy>Leidy Johana Ruiz Wilches</cp:lastModifiedBy>
  <cp:lastPrinted>2022-06-22T13:31:26Z</cp:lastPrinted>
  <dcterms:created xsi:type="dcterms:W3CDTF">2021-05-24T20:16:23Z</dcterms:created>
  <dcterms:modified xsi:type="dcterms:W3CDTF">2022-07-21T22:57:12Z</dcterms:modified>
</cp:coreProperties>
</file>