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lejruiz_coosalud_com/Documents/CRUCES DE CARTERA/5. HOSPITAL SALAZAR DE VILLETA/"/>
    </mc:Choice>
  </mc:AlternateContent>
  <xr:revisionPtr revIDLastSave="0" documentId="6_{1BA197A4-02B1-4EFE-8B2A-6E50A55E4FAC}" xr6:coauthVersionLast="47" xr6:coauthVersionMax="47" xr10:uidLastSave="{00000000-0000-0000-0000-000000000000}"/>
  <bookViews>
    <workbookView xWindow="-120" yWindow="-120" windowWidth="29040" windowHeight="15840" activeTab="2" xr2:uid="{C2AF361B-F1A5-4816-86A6-D70BCF46CB01}"/>
  </bookViews>
  <sheets>
    <sheet name="CARTERA HOSPITAL" sheetId="2" r:id="rId1"/>
    <sheet name="VERIFICACION" sheetId="1" r:id="rId2"/>
    <sheet name="RESUMEN" sheetId="3" r:id="rId3"/>
  </sheets>
  <definedNames>
    <definedName name="_xlnm._FilterDatabase" localSheetId="1" hidden="1">VERIFICACION!$A$1:$H$15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3" l="1"/>
  <c r="D16" i="3"/>
  <c r="D15" i="3"/>
  <c r="D14" i="3"/>
  <c r="D19" i="3" s="1"/>
  <c r="D22" i="3" s="1"/>
  <c r="D26" i="3" s="1"/>
  <c r="D13" i="3"/>
  <c r="D12" i="3"/>
  <c r="D10" i="3"/>
  <c r="C19" i="3"/>
  <c r="C22" i="3" s="1"/>
  <c r="C26" i="3" s="1"/>
  <c r="B19" i="3"/>
  <c r="B22" i="3" s="1"/>
  <c r="B26" i="3" s="1"/>
  <c r="F16" i="1"/>
  <c r="E16" i="1"/>
  <c r="D16" i="1"/>
  <c r="C16" i="1"/>
  <c r="G3" i="1"/>
  <c r="G4" i="1"/>
  <c r="G5" i="1"/>
  <c r="G6" i="1"/>
  <c r="G7" i="1"/>
  <c r="G8" i="1"/>
  <c r="G9" i="1"/>
  <c r="G16" i="1" s="1"/>
  <c r="G10" i="1"/>
  <c r="G11" i="1"/>
  <c r="G12" i="1"/>
  <c r="G13" i="1"/>
  <c r="G14" i="1"/>
  <c r="G15" i="1"/>
  <c r="G2" i="1"/>
  <c r="F15" i="1"/>
  <c r="F8" i="1"/>
  <c r="F5" i="1"/>
  <c r="F4" i="1"/>
  <c r="F2" i="1"/>
</calcChain>
</file>

<file path=xl/sharedStrings.xml><?xml version="1.0" encoding="utf-8"?>
<sst xmlns="http://schemas.openxmlformats.org/spreadsheetml/2006/main" count="82" uniqueCount="37">
  <si>
    <t>Factura</t>
  </si>
  <si>
    <t>Fecha</t>
  </si>
  <si>
    <t>Saldo</t>
  </si>
  <si>
    <t>PLAN SUBSIDI. EPS</t>
  </si>
  <si>
    <t>Saldo Cartera</t>
  </si>
  <si>
    <t>vrFactura</t>
  </si>
  <si>
    <t>Fecha factura</t>
  </si>
  <si>
    <t>Numero factura</t>
  </si>
  <si>
    <t>Fecha Radicacion</t>
  </si>
  <si>
    <t>Cuenta cobro</t>
  </si>
  <si>
    <t>DesTEmpresa</t>
  </si>
  <si>
    <t>ESTADO DE CARTERA CORTE MAYO 31</t>
  </si>
  <si>
    <t>NIT 860015929-2</t>
  </si>
  <si>
    <t>ESE HOSPITAL SALAZAR DE VILLETA</t>
  </si>
  <si>
    <t>Glosas Acepta IPS</t>
  </si>
  <si>
    <t>IPS verificar el saldo de la factura</t>
  </si>
  <si>
    <t>ESTAS FACTURAS FUERON DESCARGADAS EN EL DOCUMENTO N° 100652023 SANEMIENTO CIERRE NIT 800</t>
  </si>
  <si>
    <t>Observaciones</t>
  </si>
  <si>
    <t>Diferencia</t>
  </si>
  <si>
    <t>Cancelada</t>
  </si>
  <si>
    <t>Sin Evidencia de Radicacion</t>
  </si>
  <si>
    <t>TOTAL</t>
  </si>
  <si>
    <t>COOSALUD EPS SA</t>
  </si>
  <si>
    <t>DETALLE DE CARTERA IPS</t>
  </si>
  <si>
    <t>COOSALUD  NIT 800.249.241</t>
  </si>
  <si>
    <t>Cartera presentada  IPS</t>
  </si>
  <si>
    <t>Facturas sin evidencia de radicación</t>
  </si>
  <si>
    <t>Devoluciones</t>
  </si>
  <si>
    <t>Facturas Pagadas y No descargadas por la IPS</t>
  </si>
  <si>
    <t>Glosas Aceptadas por la IPS</t>
  </si>
  <si>
    <t>Glosas por  Conciliar</t>
  </si>
  <si>
    <t>Diferencias a revisar por el Proveedor</t>
  </si>
  <si>
    <t>Facturas en proceso de auditoria Aplistaff</t>
  </si>
  <si>
    <t>Saldo Final</t>
  </si>
  <si>
    <t>Giros de la EPS por legalizar</t>
  </si>
  <si>
    <t>Estado de cartera HOSPITAL SALAZAR DE VILLETA NIT :  860.015.929</t>
  </si>
  <si>
    <t>Saldo Disponible  Corte 31/10/2017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</si>
</sst>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E2EFDA"/>
        <bgColor rgb="FF0000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1" xfId="0" applyFont="1" applyBorder="1"/>
    <xf numFmtId="14" fontId="3" fillId="0" borderId="1" xfId="0" applyNumberFormat="1" applyFont="1" applyBorder="1"/>
    <xf numFmtId="164" fontId="3" fillId="0" borderId="1" xfId="1" applyNumberFormat="1" applyFont="1" applyBorder="1" applyAlignment="1"/>
    <xf numFmtId="14" fontId="0" fillId="0" borderId="0" xfId="0" applyNumberFormat="1"/>
    <xf numFmtId="0" fontId="2" fillId="0" borderId="0" xfId="0" applyFont="1"/>
    <xf numFmtId="14" fontId="2" fillId="0" borderId="0" xfId="0" applyNumberFormat="1" applyFon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1" applyNumberFormat="1" applyFont="1"/>
    <xf numFmtId="164" fontId="0" fillId="0" borderId="0" xfId="1" applyNumberFormat="1" applyFont="1" applyAlignment="1"/>
    <xf numFmtId="164" fontId="4" fillId="0" borderId="1" xfId="1" applyNumberFormat="1" applyFont="1" applyBorder="1" applyAlignment="1"/>
    <xf numFmtId="14" fontId="4" fillId="0" borderId="1" xfId="0" applyNumberFormat="1" applyFont="1" applyBorder="1"/>
    <xf numFmtId="0" fontId="4" fillId="0" borderId="1" xfId="0" applyFont="1" applyBorder="1"/>
    <xf numFmtId="0" fontId="0" fillId="0" borderId="2" xfId="0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164" fontId="0" fillId="0" borderId="2" xfId="1" applyNumberFormat="1" applyFont="1" applyBorder="1"/>
    <xf numFmtId="0" fontId="0" fillId="0" borderId="2" xfId="0" applyBorder="1"/>
    <xf numFmtId="164" fontId="0" fillId="0" borderId="2" xfId="0" applyNumberFormat="1" applyBorder="1"/>
    <xf numFmtId="0" fontId="2" fillId="2" borderId="2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/>
    </xf>
    <xf numFmtId="164" fontId="2" fillId="2" borderId="2" xfId="1" applyNumberFormat="1" applyFont="1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9" fillId="3" borderId="0" xfId="0" applyFont="1" applyFill="1"/>
    <xf numFmtId="3" fontId="9" fillId="3" borderId="0" xfId="0" applyNumberFormat="1" applyFont="1" applyFill="1"/>
    <xf numFmtId="3" fontId="10" fillId="0" borderId="0" xfId="0" applyNumberFormat="1" applyFont="1" applyAlignment="1">
      <alignment horizontal="right"/>
    </xf>
    <xf numFmtId="0" fontId="11" fillId="0" borderId="0" xfId="0" applyFont="1"/>
    <xf numFmtId="3" fontId="11" fillId="0" borderId="0" xfId="0" applyNumberFormat="1" applyFont="1"/>
    <xf numFmtId="0" fontId="8" fillId="3" borderId="0" xfId="0" applyFont="1" applyFill="1"/>
    <xf numFmtId="3" fontId="9" fillId="5" borderId="0" xfId="0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2943225</xdr:colOff>
      <xdr:row>3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17A367-BA93-4635-8A41-E3A86C946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9432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0</xdr:row>
      <xdr:rowOff>19050</xdr:rowOff>
    </xdr:from>
    <xdr:ext cx="2943225" cy="590550"/>
    <xdr:pic>
      <xdr:nvPicPr>
        <xdr:cNvPr id="3" name="Imagen 2">
          <a:extLst>
            <a:ext uri="{FF2B5EF4-FFF2-40B4-BE49-F238E27FC236}">
              <a16:creationId xmlns:a16="http://schemas.microsoft.com/office/drawing/2014/main" id="{F6953B7E-1B6C-4181-A4CA-916123F29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9432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750B4-EAE4-42CD-AD24-DF0A1DA5CF5E}">
  <dimension ref="A1:G46"/>
  <sheetViews>
    <sheetView workbookViewId="0">
      <selection activeCell="G14" sqref="G14"/>
    </sheetView>
  </sheetViews>
  <sheetFormatPr baseColWidth="10" defaultRowHeight="15" x14ac:dyDescent="0.25"/>
  <cols>
    <col min="1" max="1" width="15" bestFit="1" customWidth="1"/>
    <col min="3" max="3" width="14.85546875" style="4" bestFit="1" customWidth="1"/>
    <col min="4" max="4" width="13.28515625" bestFit="1" customWidth="1"/>
    <col min="5" max="5" width="14.28515625" style="4" bestFit="1" customWidth="1"/>
    <col min="6" max="7" width="12.42578125" style="10" bestFit="1" customWidth="1"/>
  </cols>
  <sheetData>
    <row r="1" spans="1:7" x14ac:dyDescent="0.25">
      <c r="A1" s="5"/>
      <c r="B1" s="5"/>
      <c r="C1" s="6" t="s">
        <v>13</v>
      </c>
      <c r="D1" s="5"/>
    </row>
    <row r="2" spans="1:7" x14ac:dyDescent="0.25">
      <c r="A2" s="5"/>
      <c r="B2" s="5"/>
      <c r="C2" s="6" t="s">
        <v>12</v>
      </c>
      <c r="D2" s="5"/>
    </row>
    <row r="3" spans="1:7" x14ac:dyDescent="0.25">
      <c r="A3" s="5"/>
      <c r="B3" s="5"/>
      <c r="C3" s="6"/>
      <c r="D3" s="5"/>
    </row>
    <row r="4" spans="1:7" x14ac:dyDescent="0.25">
      <c r="A4" s="5"/>
      <c r="B4" s="5"/>
      <c r="C4" s="6"/>
      <c r="D4" s="5"/>
    </row>
    <row r="5" spans="1:7" x14ac:dyDescent="0.25">
      <c r="A5" s="5" t="s">
        <v>11</v>
      </c>
      <c r="B5" s="5"/>
      <c r="C5" s="6"/>
      <c r="D5" s="5"/>
    </row>
    <row r="8" spans="1:7" x14ac:dyDescent="0.25">
      <c r="A8" s="13" t="s">
        <v>10</v>
      </c>
      <c r="B8" s="13" t="s">
        <v>9</v>
      </c>
      <c r="C8" s="12" t="s">
        <v>8</v>
      </c>
      <c r="D8" s="13" t="s">
        <v>7</v>
      </c>
      <c r="E8" s="12" t="s">
        <v>6</v>
      </c>
      <c r="F8" s="11" t="s">
        <v>5</v>
      </c>
      <c r="G8" s="11" t="s">
        <v>4</v>
      </c>
    </row>
    <row r="9" spans="1:7" x14ac:dyDescent="0.25">
      <c r="A9" s="1" t="s">
        <v>3</v>
      </c>
      <c r="B9" s="1">
        <v>7232</v>
      </c>
      <c r="C9" s="2">
        <v>41913</v>
      </c>
      <c r="D9" s="1">
        <v>108344</v>
      </c>
      <c r="E9" s="2">
        <v>41773</v>
      </c>
      <c r="F9" s="3">
        <v>57500</v>
      </c>
      <c r="G9" s="3">
        <v>54500</v>
      </c>
    </row>
    <row r="10" spans="1:7" x14ac:dyDescent="0.25">
      <c r="A10" s="1" t="s">
        <v>3</v>
      </c>
      <c r="B10" s="1">
        <v>7667</v>
      </c>
      <c r="C10" s="2">
        <v>41913</v>
      </c>
      <c r="D10" s="1">
        <v>111304</v>
      </c>
      <c r="E10" s="2">
        <v>41831</v>
      </c>
      <c r="F10" s="3">
        <v>401555</v>
      </c>
      <c r="G10" s="3">
        <v>49800</v>
      </c>
    </row>
    <row r="11" spans="1:7" x14ac:dyDescent="0.25">
      <c r="A11" s="1" t="s">
        <v>3</v>
      </c>
      <c r="B11" s="1">
        <v>7866</v>
      </c>
      <c r="C11" s="2">
        <v>41888</v>
      </c>
      <c r="D11" s="1">
        <v>1048122</v>
      </c>
      <c r="E11" s="2">
        <v>41863</v>
      </c>
      <c r="F11" s="3">
        <v>72440</v>
      </c>
      <c r="G11" s="3">
        <v>72440</v>
      </c>
    </row>
    <row r="12" spans="1:7" x14ac:dyDescent="0.25">
      <c r="A12" s="1" t="s">
        <v>3</v>
      </c>
      <c r="B12" s="1">
        <v>8129</v>
      </c>
      <c r="C12" s="2">
        <v>41935</v>
      </c>
      <c r="D12" s="1">
        <v>114319</v>
      </c>
      <c r="E12" s="2">
        <v>41885</v>
      </c>
      <c r="F12" s="3">
        <v>95460</v>
      </c>
      <c r="G12" s="3">
        <v>95460</v>
      </c>
    </row>
    <row r="13" spans="1:7" x14ac:dyDescent="0.25">
      <c r="A13" s="1" t="s">
        <v>3</v>
      </c>
      <c r="B13" s="1">
        <v>8396</v>
      </c>
      <c r="C13" s="2">
        <v>41967</v>
      </c>
      <c r="D13" s="1">
        <v>117837</v>
      </c>
      <c r="E13" s="2">
        <v>41945</v>
      </c>
      <c r="F13" s="3">
        <v>612060</v>
      </c>
      <c r="G13" s="3">
        <v>551800</v>
      </c>
    </row>
    <row r="14" spans="1:7" x14ac:dyDescent="0.25">
      <c r="A14" s="1" t="s">
        <v>3</v>
      </c>
      <c r="B14" s="1">
        <v>8632</v>
      </c>
      <c r="C14" s="2">
        <v>42052</v>
      </c>
      <c r="D14" s="1">
        <v>119877</v>
      </c>
      <c r="E14" s="2">
        <v>41988</v>
      </c>
      <c r="F14" s="3">
        <v>1042690</v>
      </c>
      <c r="G14" s="3">
        <v>10</v>
      </c>
    </row>
    <row r="15" spans="1:7" x14ac:dyDescent="0.25">
      <c r="A15" s="1" t="s">
        <v>3</v>
      </c>
      <c r="B15" s="1">
        <v>13940</v>
      </c>
      <c r="C15" s="2">
        <v>42885</v>
      </c>
      <c r="D15" s="1">
        <v>1226059</v>
      </c>
      <c r="E15" s="2">
        <v>42858</v>
      </c>
      <c r="F15" s="3">
        <v>1135610</v>
      </c>
      <c r="G15" s="3">
        <v>1135610</v>
      </c>
    </row>
    <row r="16" spans="1:7" x14ac:dyDescent="0.25">
      <c r="A16" s="1" t="s">
        <v>3</v>
      </c>
      <c r="B16" s="1">
        <v>13822</v>
      </c>
      <c r="C16" s="2">
        <v>42948</v>
      </c>
      <c r="D16" s="1">
        <v>173658</v>
      </c>
      <c r="E16" s="2">
        <v>42865</v>
      </c>
      <c r="F16" s="3">
        <v>95690</v>
      </c>
      <c r="G16" s="3">
        <v>11425</v>
      </c>
    </row>
    <row r="17" spans="1:7" x14ac:dyDescent="0.25">
      <c r="A17" s="1" t="s">
        <v>3</v>
      </c>
      <c r="B17" s="1">
        <v>14648</v>
      </c>
      <c r="C17" s="2">
        <v>43026</v>
      </c>
      <c r="D17" s="1">
        <v>1246584</v>
      </c>
      <c r="E17" s="2">
        <v>42981</v>
      </c>
      <c r="F17" s="3">
        <v>195160</v>
      </c>
      <c r="G17" s="3">
        <v>61500</v>
      </c>
    </row>
    <row r="18" spans="1:7" x14ac:dyDescent="0.25">
      <c r="A18" s="1" t="s">
        <v>3</v>
      </c>
      <c r="B18" s="1">
        <v>14808</v>
      </c>
      <c r="C18" s="2">
        <v>43074</v>
      </c>
      <c r="D18" s="1">
        <v>1250085</v>
      </c>
      <c r="E18" s="2">
        <v>43004</v>
      </c>
      <c r="F18" s="3">
        <v>49600</v>
      </c>
      <c r="G18" s="3">
        <v>49600</v>
      </c>
    </row>
    <row r="19" spans="1:7" x14ac:dyDescent="0.25">
      <c r="A19" s="1" t="s">
        <v>3</v>
      </c>
      <c r="B19" s="1">
        <v>14808</v>
      </c>
      <c r="C19" s="2">
        <v>43074</v>
      </c>
      <c r="D19" s="1">
        <v>1251808</v>
      </c>
      <c r="E19" s="2">
        <v>43012</v>
      </c>
      <c r="F19" s="3">
        <v>113360</v>
      </c>
      <c r="G19" s="3">
        <v>113360</v>
      </c>
    </row>
    <row r="20" spans="1:7" x14ac:dyDescent="0.25">
      <c r="A20" s="1" t="s">
        <v>3</v>
      </c>
      <c r="B20" s="1">
        <v>14808</v>
      </c>
      <c r="C20" s="2">
        <v>43074</v>
      </c>
      <c r="D20" s="1">
        <v>1252368</v>
      </c>
      <c r="E20" s="2">
        <v>43017</v>
      </c>
      <c r="F20" s="3">
        <v>128480</v>
      </c>
      <c r="G20" s="3">
        <v>128480</v>
      </c>
    </row>
    <row r="21" spans="1:7" x14ac:dyDescent="0.25">
      <c r="A21" s="1" t="s">
        <v>3</v>
      </c>
      <c r="B21" s="1">
        <v>14714</v>
      </c>
      <c r="C21" s="2">
        <v>43099</v>
      </c>
      <c r="D21" s="1">
        <v>183395</v>
      </c>
      <c r="E21" s="2">
        <v>43019</v>
      </c>
      <c r="F21" s="3">
        <v>158880</v>
      </c>
      <c r="G21" s="3">
        <v>158880</v>
      </c>
    </row>
    <row r="22" spans="1:7" x14ac:dyDescent="0.25">
      <c r="A22" s="1" t="s">
        <v>3</v>
      </c>
      <c r="B22" s="1">
        <v>14736</v>
      </c>
      <c r="C22" s="2">
        <v>43208</v>
      </c>
      <c r="D22" s="1">
        <v>183896</v>
      </c>
      <c r="E22" s="2">
        <v>43027</v>
      </c>
      <c r="F22" s="3">
        <v>52940</v>
      </c>
      <c r="G22" s="3">
        <v>52940</v>
      </c>
    </row>
    <row r="23" spans="1:7" x14ac:dyDescent="0.25">
      <c r="A23" s="1" t="s">
        <v>3</v>
      </c>
      <c r="B23" s="1">
        <v>14909</v>
      </c>
      <c r="C23" s="2">
        <v>43089</v>
      </c>
      <c r="D23" s="1">
        <v>1256828</v>
      </c>
      <c r="E23" s="2">
        <v>43040</v>
      </c>
      <c r="F23" s="3">
        <v>123360</v>
      </c>
      <c r="G23" s="3">
        <v>123360</v>
      </c>
    </row>
    <row r="24" spans="1:7" x14ac:dyDescent="0.25">
      <c r="A24" s="1" t="s">
        <v>3</v>
      </c>
      <c r="B24" s="1">
        <v>14909</v>
      </c>
      <c r="C24" s="2">
        <v>43089</v>
      </c>
      <c r="D24" s="1">
        <v>1259160</v>
      </c>
      <c r="E24" s="2">
        <v>43054</v>
      </c>
      <c r="F24" s="3">
        <v>159850</v>
      </c>
      <c r="G24" s="3">
        <v>159850</v>
      </c>
    </row>
    <row r="25" spans="1:7" x14ac:dyDescent="0.25">
      <c r="A25" s="1" t="s">
        <v>3</v>
      </c>
      <c r="B25" s="1">
        <v>15261</v>
      </c>
      <c r="C25" s="2">
        <v>43179</v>
      </c>
      <c r="D25" s="1">
        <v>1269509</v>
      </c>
      <c r="E25" s="2">
        <v>43125</v>
      </c>
      <c r="F25" s="3">
        <v>67560</v>
      </c>
      <c r="G25" s="3">
        <v>67560</v>
      </c>
    </row>
    <row r="26" spans="1:7" x14ac:dyDescent="0.25">
      <c r="A26" s="1" t="s">
        <v>3</v>
      </c>
      <c r="B26" s="1">
        <v>15261</v>
      </c>
      <c r="C26" s="2">
        <v>43179</v>
      </c>
      <c r="D26" s="1">
        <v>1271727</v>
      </c>
      <c r="E26" s="2">
        <v>43140</v>
      </c>
      <c r="F26" s="3">
        <v>51300</v>
      </c>
      <c r="G26" s="3">
        <v>51300</v>
      </c>
    </row>
    <row r="27" spans="1:7" x14ac:dyDescent="0.25">
      <c r="A27" s="1" t="s">
        <v>3</v>
      </c>
      <c r="B27" s="1">
        <v>15261</v>
      </c>
      <c r="C27" s="2">
        <v>43179</v>
      </c>
      <c r="D27" s="1">
        <v>1272747</v>
      </c>
      <c r="E27" s="2">
        <v>43147</v>
      </c>
      <c r="F27" s="3">
        <v>36490</v>
      </c>
      <c r="G27" s="3">
        <v>36490</v>
      </c>
    </row>
    <row r="28" spans="1:7" x14ac:dyDescent="0.25">
      <c r="A28" s="1" t="s">
        <v>3</v>
      </c>
      <c r="B28" s="1">
        <v>15261</v>
      </c>
      <c r="C28" s="2">
        <v>43179</v>
      </c>
      <c r="D28" s="1">
        <v>1273937</v>
      </c>
      <c r="E28" s="2">
        <v>43153</v>
      </c>
      <c r="F28" s="3">
        <v>24700</v>
      </c>
      <c r="G28" s="3">
        <v>24700</v>
      </c>
    </row>
    <row r="29" spans="1:7" x14ac:dyDescent="0.25">
      <c r="A29" s="1" t="s">
        <v>3</v>
      </c>
      <c r="B29" s="1">
        <v>15261</v>
      </c>
      <c r="C29" s="2">
        <v>43179</v>
      </c>
      <c r="D29" s="1">
        <v>1274122</v>
      </c>
      <c r="E29" s="2">
        <v>43154</v>
      </c>
      <c r="F29" s="3">
        <v>62980</v>
      </c>
      <c r="G29" s="3">
        <v>62980</v>
      </c>
    </row>
    <row r="30" spans="1:7" x14ac:dyDescent="0.25">
      <c r="A30" s="1" t="s">
        <v>3</v>
      </c>
      <c r="B30" s="1">
        <v>15346</v>
      </c>
      <c r="C30" s="2">
        <v>43208</v>
      </c>
      <c r="D30" s="1">
        <v>1275719</v>
      </c>
      <c r="E30" s="2">
        <v>43163</v>
      </c>
      <c r="F30" s="3">
        <v>850090</v>
      </c>
      <c r="G30" s="3">
        <v>850090</v>
      </c>
    </row>
    <row r="31" spans="1:7" x14ac:dyDescent="0.25">
      <c r="A31" s="1" t="s">
        <v>3</v>
      </c>
      <c r="B31" s="1">
        <v>15346</v>
      </c>
      <c r="C31" s="2">
        <v>43208</v>
      </c>
      <c r="D31" s="1">
        <v>1275930</v>
      </c>
      <c r="E31" s="2">
        <v>43164</v>
      </c>
      <c r="F31" s="3">
        <v>124480</v>
      </c>
      <c r="G31" s="3">
        <v>124480</v>
      </c>
    </row>
    <row r="32" spans="1:7" x14ac:dyDescent="0.25">
      <c r="A32" s="1" t="s">
        <v>3</v>
      </c>
      <c r="B32" s="1">
        <v>15346</v>
      </c>
      <c r="C32" s="2">
        <v>43208</v>
      </c>
      <c r="D32" s="1">
        <v>1275997</v>
      </c>
      <c r="E32" s="2">
        <v>43165</v>
      </c>
      <c r="F32" s="3">
        <v>71450</v>
      </c>
      <c r="G32" s="3">
        <v>71450</v>
      </c>
    </row>
    <row r="33" spans="1:7" x14ac:dyDescent="0.25">
      <c r="A33" s="1" t="s">
        <v>3</v>
      </c>
      <c r="B33" s="1">
        <v>15346</v>
      </c>
      <c r="C33" s="2">
        <v>43208</v>
      </c>
      <c r="D33" s="1">
        <v>1276410</v>
      </c>
      <c r="E33" s="2">
        <v>43166</v>
      </c>
      <c r="F33" s="3">
        <v>68500</v>
      </c>
      <c r="G33" s="3">
        <v>68500</v>
      </c>
    </row>
    <row r="34" spans="1:7" x14ac:dyDescent="0.25">
      <c r="A34" s="1" t="s">
        <v>3</v>
      </c>
      <c r="B34" s="1">
        <v>15452</v>
      </c>
      <c r="C34" s="2">
        <v>43232</v>
      </c>
      <c r="D34" s="1">
        <v>1279838</v>
      </c>
      <c r="E34" s="2">
        <v>43187</v>
      </c>
      <c r="F34" s="3">
        <v>156500</v>
      </c>
      <c r="G34" s="3">
        <v>156500</v>
      </c>
    </row>
    <row r="35" spans="1:7" x14ac:dyDescent="0.25">
      <c r="A35" s="1" t="s">
        <v>3</v>
      </c>
      <c r="B35" s="1">
        <v>15523</v>
      </c>
      <c r="C35" s="2">
        <v>44166</v>
      </c>
      <c r="D35" s="1">
        <v>1283005</v>
      </c>
      <c r="E35" s="2">
        <v>43206</v>
      </c>
      <c r="F35" s="3">
        <v>108600</v>
      </c>
      <c r="G35" s="3">
        <v>108600</v>
      </c>
    </row>
    <row r="36" spans="1:7" x14ac:dyDescent="0.25">
      <c r="A36" s="1" t="s">
        <v>3</v>
      </c>
      <c r="B36" s="1">
        <v>15523</v>
      </c>
      <c r="C36" s="2">
        <v>44166</v>
      </c>
      <c r="D36" s="1">
        <v>1284489</v>
      </c>
      <c r="E36" s="2">
        <v>43214</v>
      </c>
      <c r="F36" s="3">
        <v>76500</v>
      </c>
      <c r="G36" s="3">
        <v>76500</v>
      </c>
    </row>
    <row r="37" spans="1:7" x14ac:dyDescent="0.25">
      <c r="A37" s="1" t="s">
        <v>3</v>
      </c>
      <c r="B37" s="1">
        <v>15523</v>
      </c>
      <c r="C37" s="2">
        <v>44166</v>
      </c>
      <c r="D37" s="1">
        <v>1285592</v>
      </c>
      <c r="E37" s="2">
        <v>43220</v>
      </c>
      <c r="F37" s="3">
        <v>98840</v>
      </c>
      <c r="G37" s="3">
        <v>98840</v>
      </c>
    </row>
    <row r="38" spans="1:7" x14ac:dyDescent="0.25">
      <c r="A38" s="1" t="s">
        <v>3</v>
      </c>
      <c r="B38" s="1">
        <v>15597</v>
      </c>
      <c r="C38" s="2">
        <v>44166</v>
      </c>
      <c r="D38" s="1">
        <v>1286827</v>
      </c>
      <c r="E38" s="2">
        <v>43227</v>
      </c>
      <c r="F38" s="3">
        <v>53060</v>
      </c>
      <c r="G38" s="3">
        <v>53060</v>
      </c>
    </row>
    <row r="39" spans="1:7" x14ac:dyDescent="0.25">
      <c r="A39" s="1" t="s">
        <v>3</v>
      </c>
      <c r="B39" s="1">
        <v>15523</v>
      </c>
      <c r="C39" s="2">
        <v>44166</v>
      </c>
      <c r="D39" s="1">
        <v>1287568</v>
      </c>
      <c r="E39" s="2">
        <v>43230</v>
      </c>
      <c r="F39" s="3">
        <v>1149645</v>
      </c>
      <c r="G39" s="3">
        <v>1149645</v>
      </c>
    </row>
    <row r="40" spans="1:7" x14ac:dyDescent="0.25">
      <c r="A40" s="1" t="s">
        <v>3</v>
      </c>
      <c r="B40" s="1">
        <v>15597</v>
      </c>
      <c r="C40" s="2">
        <v>44166</v>
      </c>
      <c r="D40" s="1">
        <v>1289548</v>
      </c>
      <c r="E40" s="2">
        <v>43242</v>
      </c>
      <c r="F40" s="3">
        <v>135840</v>
      </c>
      <c r="G40" s="3">
        <v>135840</v>
      </c>
    </row>
    <row r="41" spans="1:7" x14ac:dyDescent="0.25">
      <c r="A41" s="1" t="s">
        <v>3</v>
      </c>
      <c r="B41" s="1">
        <v>15597</v>
      </c>
      <c r="C41" s="2">
        <v>44166</v>
      </c>
      <c r="D41" s="1">
        <v>1290851</v>
      </c>
      <c r="E41" s="2">
        <v>43248</v>
      </c>
      <c r="F41" s="3">
        <v>54360</v>
      </c>
      <c r="G41" s="3">
        <v>54360</v>
      </c>
    </row>
    <row r="42" spans="1:7" x14ac:dyDescent="0.25">
      <c r="A42" s="1" t="s">
        <v>3</v>
      </c>
      <c r="B42" s="1">
        <v>15597</v>
      </c>
      <c r="C42" s="2">
        <v>44166</v>
      </c>
      <c r="D42" s="1">
        <v>1292156</v>
      </c>
      <c r="E42" s="2">
        <v>43255</v>
      </c>
      <c r="F42" s="3">
        <v>154410</v>
      </c>
      <c r="G42" s="3">
        <v>154410</v>
      </c>
    </row>
    <row r="43" spans="1:7" x14ac:dyDescent="0.25">
      <c r="A43" s="1" t="s">
        <v>3</v>
      </c>
      <c r="B43" s="1">
        <v>15703</v>
      </c>
      <c r="C43" s="2">
        <v>43327</v>
      </c>
      <c r="D43" s="1">
        <v>1300972</v>
      </c>
      <c r="E43" s="2">
        <v>43300</v>
      </c>
      <c r="F43" s="3">
        <v>69800</v>
      </c>
      <c r="G43" s="3">
        <v>69800</v>
      </c>
    </row>
    <row r="44" spans="1:7" x14ac:dyDescent="0.25">
      <c r="A44" s="1" t="s">
        <v>3</v>
      </c>
      <c r="B44" s="1">
        <v>15703</v>
      </c>
      <c r="C44" s="2">
        <v>43327</v>
      </c>
      <c r="D44" s="1">
        <v>1300975</v>
      </c>
      <c r="E44" s="2">
        <v>43300</v>
      </c>
      <c r="F44" s="3">
        <v>44000</v>
      </c>
      <c r="G44" s="3">
        <v>44000</v>
      </c>
    </row>
    <row r="45" spans="1:7" x14ac:dyDescent="0.25">
      <c r="A45" s="1" t="s">
        <v>3</v>
      </c>
      <c r="B45" s="1">
        <v>15800</v>
      </c>
      <c r="C45" s="2">
        <v>44166</v>
      </c>
      <c r="D45" s="1">
        <v>1301716</v>
      </c>
      <c r="E45" s="2">
        <v>43305</v>
      </c>
      <c r="F45" s="3">
        <v>31200</v>
      </c>
      <c r="G45" s="3">
        <v>31200</v>
      </c>
    </row>
    <row r="46" spans="1:7" x14ac:dyDescent="0.25">
      <c r="A46" s="1" t="s">
        <v>3</v>
      </c>
      <c r="B46" s="1">
        <v>15800</v>
      </c>
      <c r="C46" s="2">
        <v>44166</v>
      </c>
      <c r="D46" s="1">
        <v>1302276</v>
      </c>
      <c r="E46" s="2">
        <v>43307</v>
      </c>
      <c r="F46" s="3">
        <v>45100</v>
      </c>
      <c r="G46" s="3">
        <v>45100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0FA0B-EFAE-47B5-8ABC-E420D03D96A3}">
  <dimension ref="A1:H16"/>
  <sheetViews>
    <sheetView workbookViewId="0">
      <selection activeCell="B1" sqref="B1:G15"/>
    </sheetView>
  </sheetViews>
  <sheetFormatPr baseColWidth="10" defaultRowHeight="15" x14ac:dyDescent="0.25"/>
  <cols>
    <col min="1" max="1" width="11.42578125" style="8"/>
    <col min="2" max="2" width="11.42578125" style="7"/>
    <col min="3" max="3" width="13.140625" style="9" bestFit="1" customWidth="1"/>
    <col min="4" max="5" width="12" customWidth="1"/>
    <col min="6" max="6" width="13.85546875" customWidth="1"/>
    <col min="7" max="7" width="12" customWidth="1"/>
    <col min="8" max="8" width="94.140625" bestFit="1" customWidth="1"/>
  </cols>
  <sheetData>
    <row r="1" spans="1:8" ht="30" x14ac:dyDescent="0.25">
      <c r="A1" s="19" t="s">
        <v>0</v>
      </c>
      <c r="B1" s="20" t="s">
        <v>1</v>
      </c>
      <c r="C1" s="21" t="s">
        <v>2</v>
      </c>
      <c r="D1" s="22" t="s">
        <v>14</v>
      </c>
      <c r="E1" s="22" t="s">
        <v>19</v>
      </c>
      <c r="F1" s="22" t="s">
        <v>20</v>
      </c>
      <c r="G1" s="22" t="s">
        <v>18</v>
      </c>
      <c r="H1" s="19" t="s">
        <v>17</v>
      </c>
    </row>
    <row r="2" spans="1:8" x14ac:dyDescent="0.25">
      <c r="A2" s="14">
        <v>108344</v>
      </c>
      <c r="B2" s="15">
        <v>2014</v>
      </c>
      <c r="C2" s="16">
        <v>54500</v>
      </c>
      <c r="D2" s="17"/>
      <c r="E2" s="17"/>
      <c r="F2" s="18">
        <f>+C2</f>
        <v>54500</v>
      </c>
      <c r="G2" s="16">
        <f>+C2-SUM(D2:F2)</f>
        <v>0</v>
      </c>
      <c r="H2" s="17"/>
    </row>
    <row r="3" spans="1:8" x14ac:dyDescent="0.25">
      <c r="A3" s="14">
        <v>111304</v>
      </c>
      <c r="B3" s="15">
        <v>2014</v>
      </c>
      <c r="C3" s="16">
        <v>49800</v>
      </c>
      <c r="D3" s="16">
        <v>46800</v>
      </c>
      <c r="E3" s="16"/>
      <c r="F3" s="16"/>
      <c r="G3" s="16">
        <f t="shared" ref="G3:G15" si="0">+C3-SUM(D3:F3)</f>
        <v>3000</v>
      </c>
      <c r="H3" s="17" t="s">
        <v>15</v>
      </c>
    </row>
    <row r="4" spans="1:8" x14ac:dyDescent="0.25">
      <c r="A4" s="14">
        <v>1048122</v>
      </c>
      <c r="B4" s="15">
        <v>2014</v>
      </c>
      <c r="C4" s="16">
        <v>72440</v>
      </c>
      <c r="D4" s="17"/>
      <c r="E4" s="17"/>
      <c r="F4" s="18">
        <f t="shared" ref="F4:F5" si="1">+C4</f>
        <v>72440</v>
      </c>
      <c r="G4" s="16">
        <f t="shared" si="0"/>
        <v>0</v>
      </c>
      <c r="H4" s="17"/>
    </row>
    <row r="5" spans="1:8" x14ac:dyDescent="0.25">
      <c r="A5" s="14">
        <v>114319</v>
      </c>
      <c r="B5" s="15">
        <v>2014</v>
      </c>
      <c r="C5" s="16">
        <v>95460</v>
      </c>
      <c r="D5" s="17"/>
      <c r="E5" s="17"/>
      <c r="F5" s="18">
        <f t="shared" si="1"/>
        <v>95460</v>
      </c>
      <c r="G5" s="16">
        <f t="shared" si="0"/>
        <v>0</v>
      </c>
      <c r="H5" s="17"/>
    </row>
    <row r="6" spans="1:8" x14ac:dyDescent="0.25">
      <c r="A6" s="14">
        <v>117837</v>
      </c>
      <c r="B6" s="15">
        <v>2014</v>
      </c>
      <c r="C6" s="16">
        <v>551800</v>
      </c>
      <c r="D6" s="17"/>
      <c r="E6" s="16">
        <v>551800</v>
      </c>
      <c r="F6" s="16"/>
      <c r="G6" s="16">
        <f t="shared" si="0"/>
        <v>0</v>
      </c>
      <c r="H6" s="17" t="s">
        <v>16</v>
      </c>
    </row>
    <row r="7" spans="1:8" x14ac:dyDescent="0.25">
      <c r="A7" s="14">
        <v>119877</v>
      </c>
      <c r="B7" s="15">
        <v>2014</v>
      </c>
      <c r="C7" s="16">
        <v>10</v>
      </c>
      <c r="D7" s="17"/>
      <c r="E7" s="17"/>
      <c r="F7" s="17"/>
      <c r="G7" s="16">
        <f t="shared" si="0"/>
        <v>10</v>
      </c>
      <c r="H7" s="17" t="s">
        <v>15</v>
      </c>
    </row>
    <row r="8" spans="1:8" x14ac:dyDescent="0.25">
      <c r="A8" s="14">
        <v>1226059</v>
      </c>
      <c r="B8" s="15">
        <v>2017</v>
      </c>
      <c r="C8" s="16">
        <v>1135610</v>
      </c>
      <c r="D8" s="17"/>
      <c r="E8" s="17"/>
      <c r="F8" s="18">
        <f>+C8</f>
        <v>1135610</v>
      </c>
      <c r="G8" s="16">
        <f t="shared" si="0"/>
        <v>0</v>
      </c>
      <c r="H8" s="17"/>
    </row>
    <row r="9" spans="1:8" x14ac:dyDescent="0.25">
      <c r="A9" s="14">
        <v>173658</v>
      </c>
      <c r="B9" s="15">
        <v>2017</v>
      </c>
      <c r="C9" s="16">
        <v>11425</v>
      </c>
      <c r="D9" s="17"/>
      <c r="E9" s="16">
        <v>11425</v>
      </c>
      <c r="F9" s="16"/>
      <c r="G9" s="16">
        <f t="shared" si="0"/>
        <v>0</v>
      </c>
      <c r="H9" s="17" t="s">
        <v>16</v>
      </c>
    </row>
    <row r="10" spans="1:8" x14ac:dyDescent="0.25">
      <c r="A10" s="14">
        <v>1246584</v>
      </c>
      <c r="B10" s="15">
        <v>2017</v>
      </c>
      <c r="C10" s="16">
        <v>61500</v>
      </c>
      <c r="D10" s="17"/>
      <c r="E10" s="16">
        <v>61500</v>
      </c>
      <c r="F10" s="16"/>
      <c r="G10" s="16">
        <f t="shared" si="0"/>
        <v>0</v>
      </c>
      <c r="H10" s="17" t="s">
        <v>16</v>
      </c>
    </row>
    <row r="11" spans="1:8" x14ac:dyDescent="0.25">
      <c r="A11" s="14">
        <v>1250085</v>
      </c>
      <c r="B11" s="15">
        <v>2017</v>
      </c>
      <c r="C11" s="16">
        <v>49600</v>
      </c>
      <c r="D11" s="17"/>
      <c r="E11" s="16">
        <v>49600</v>
      </c>
      <c r="F11" s="16"/>
      <c r="G11" s="16">
        <f t="shared" si="0"/>
        <v>0</v>
      </c>
      <c r="H11" s="17" t="s">
        <v>16</v>
      </c>
    </row>
    <row r="12" spans="1:8" x14ac:dyDescent="0.25">
      <c r="A12" s="14">
        <v>1251808</v>
      </c>
      <c r="B12" s="15">
        <v>2017</v>
      </c>
      <c r="C12" s="16">
        <v>113360</v>
      </c>
      <c r="D12" s="17"/>
      <c r="E12" s="16">
        <v>113360</v>
      </c>
      <c r="F12" s="16"/>
      <c r="G12" s="16">
        <f t="shared" si="0"/>
        <v>0</v>
      </c>
      <c r="H12" s="17" t="s">
        <v>16</v>
      </c>
    </row>
    <row r="13" spans="1:8" x14ac:dyDescent="0.25">
      <c r="A13" s="14">
        <v>1252368</v>
      </c>
      <c r="B13" s="15">
        <v>2017</v>
      </c>
      <c r="C13" s="16">
        <v>128480</v>
      </c>
      <c r="D13" s="17"/>
      <c r="E13" s="16">
        <v>128480</v>
      </c>
      <c r="F13" s="16"/>
      <c r="G13" s="16">
        <f t="shared" si="0"/>
        <v>0</v>
      </c>
      <c r="H13" s="17" t="s">
        <v>16</v>
      </c>
    </row>
    <row r="14" spans="1:8" x14ac:dyDescent="0.25">
      <c r="A14" s="14">
        <v>183395</v>
      </c>
      <c r="B14" s="15">
        <v>2017</v>
      </c>
      <c r="C14" s="16">
        <v>158880</v>
      </c>
      <c r="D14" s="17"/>
      <c r="E14" s="16">
        <v>158880</v>
      </c>
      <c r="F14" s="16"/>
      <c r="G14" s="16">
        <f t="shared" si="0"/>
        <v>0</v>
      </c>
      <c r="H14" s="17" t="s">
        <v>16</v>
      </c>
    </row>
    <row r="15" spans="1:8" x14ac:dyDescent="0.25">
      <c r="A15" s="14">
        <v>183896</v>
      </c>
      <c r="B15" s="15">
        <v>2017</v>
      </c>
      <c r="C15" s="16">
        <v>52940</v>
      </c>
      <c r="D15" s="17"/>
      <c r="E15" s="17"/>
      <c r="F15" s="18">
        <f>+C15</f>
        <v>52940</v>
      </c>
      <c r="G15" s="16">
        <f t="shared" si="0"/>
        <v>0</v>
      </c>
      <c r="H15" s="17"/>
    </row>
    <row r="16" spans="1:8" x14ac:dyDescent="0.25">
      <c r="A16" s="14"/>
      <c r="B16" s="23" t="s">
        <v>21</v>
      </c>
      <c r="C16" s="24">
        <f>SUM(C2:C15)</f>
        <v>2535805</v>
      </c>
      <c r="D16" s="24">
        <f>SUM(D2:D15)</f>
        <v>46800</v>
      </c>
      <c r="E16" s="24">
        <f>SUM(E2:E15)</f>
        <v>1075045</v>
      </c>
      <c r="F16" s="24">
        <f>SUM(F2:F15)</f>
        <v>1410950</v>
      </c>
      <c r="G16" s="24">
        <f>SUM(G2:G15)</f>
        <v>3010</v>
      </c>
      <c r="H16" s="17"/>
    </row>
  </sheetData>
  <autoFilter ref="A1:H15" xr:uid="{9860FA0B-EFAE-47B5-8ABC-E420D03D96A3}"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5A2CB-F30A-4CCC-92BD-016EE7DAC974}">
  <dimension ref="A1:D26"/>
  <sheetViews>
    <sheetView showGridLines="0" tabSelected="1" workbookViewId="0">
      <selection activeCell="A24" sqref="A24"/>
    </sheetView>
  </sheetViews>
  <sheetFormatPr baseColWidth="10" defaultRowHeight="15" x14ac:dyDescent="0.25"/>
  <cols>
    <col min="1" max="1" width="81" bestFit="1" customWidth="1"/>
    <col min="2" max="2" width="22.42578125" bestFit="1" customWidth="1"/>
    <col min="3" max="3" width="12.7109375" bestFit="1" customWidth="1"/>
    <col min="4" max="4" width="25.5703125" bestFit="1" customWidth="1"/>
    <col min="5" max="10" width="33.7109375" bestFit="1" customWidth="1"/>
    <col min="11" max="11" width="18.85546875" bestFit="1" customWidth="1"/>
    <col min="12" max="12" width="38.7109375" bestFit="1" customWidth="1"/>
    <col min="13" max="13" width="23.140625" bestFit="1" customWidth="1"/>
    <col min="14" max="14" width="29.85546875" bestFit="1" customWidth="1"/>
    <col min="15" max="15" width="23.28515625" bestFit="1" customWidth="1"/>
  </cols>
  <sheetData>
    <row r="1" spans="1:4" x14ac:dyDescent="0.25">
      <c r="D1" s="25"/>
    </row>
    <row r="2" spans="1:4" x14ac:dyDescent="0.25">
      <c r="D2" s="25"/>
    </row>
    <row r="3" spans="1:4" x14ac:dyDescent="0.25">
      <c r="D3" s="25"/>
    </row>
    <row r="4" spans="1:4" x14ac:dyDescent="0.25">
      <c r="D4" s="25"/>
    </row>
    <row r="5" spans="1:4" ht="15.75" x14ac:dyDescent="0.25">
      <c r="A5" s="26" t="s">
        <v>22</v>
      </c>
      <c r="B5" s="26"/>
      <c r="C5" s="26"/>
      <c r="D5" s="25"/>
    </row>
    <row r="6" spans="1:4" ht="15.75" x14ac:dyDescent="0.25">
      <c r="A6" s="27" t="s">
        <v>35</v>
      </c>
      <c r="B6" s="26"/>
      <c r="C6" s="26"/>
      <c r="D6" s="25"/>
    </row>
    <row r="7" spans="1:4" x14ac:dyDescent="0.25">
      <c r="A7" s="25"/>
      <c r="B7" s="25"/>
      <c r="C7" s="25"/>
      <c r="D7" s="25"/>
    </row>
    <row r="8" spans="1:4" x14ac:dyDescent="0.25">
      <c r="A8" s="28" t="s">
        <v>23</v>
      </c>
      <c r="B8" s="28">
        <v>2014</v>
      </c>
      <c r="C8" s="28">
        <v>2017</v>
      </c>
      <c r="D8" s="29" t="s">
        <v>24</v>
      </c>
    </row>
    <row r="9" spans="1:4" x14ac:dyDescent="0.25">
      <c r="A9" s="25"/>
      <c r="B9" s="25"/>
      <c r="C9" s="25"/>
      <c r="D9" s="25"/>
    </row>
    <row r="10" spans="1:4" ht="18.75" x14ac:dyDescent="0.3">
      <c r="A10" s="30" t="s">
        <v>25</v>
      </c>
      <c r="B10" s="31">
        <v>824010</v>
      </c>
      <c r="C10" s="31">
        <v>1711795</v>
      </c>
      <c r="D10" s="31">
        <f>+B10+C10</f>
        <v>2535805</v>
      </c>
    </row>
    <row r="11" spans="1:4" x14ac:dyDescent="0.25">
      <c r="A11" s="25"/>
      <c r="B11" s="25"/>
      <c r="C11" s="25"/>
      <c r="D11" s="25"/>
    </row>
    <row r="12" spans="1:4" x14ac:dyDescent="0.25">
      <c r="A12" s="25" t="s">
        <v>26</v>
      </c>
      <c r="B12" s="32">
        <v>222400</v>
      </c>
      <c r="C12" s="32">
        <v>1188550</v>
      </c>
      <c r="D12" s="32">
        <f t="shared" ref="D12:D17" si="0">+B12+C12</f>
        <v>1410950</v>
      </c>
    </row>
    <row r="13" spans="1:4" x14ac:dyDescent="0.25">
      <c r="A13" s="25" t="s">
        <v>27</v>
      </c>
      <c r="B13" s="32">
        <v>0</v>
      </c>
      <c r="C13" s="32">
        <v>0</v>
      </c>
      <c r="D13" s="32">
        <f t="shared" si="0"/>
        <v>0</v>
      </c>
    </row>
    <row r="14" spans="1:4" x14ac:dyDescent="0.25">
      <c r="A14" s="25" t="s">
        <v>28</v>
      </c>
      <c r="B14" s="32">
        <v>551800</v>
      </c>
      <c r="C14" s="32">
        <v>523245</v>
      </c>
      <c r="D14" s="32">
        <f t="shared" si="0"/>
        <v>1075045</v>
      </c>
    </row>
    <row r="15" spans="1:4" x14ac:dyDescent="0.25">
      <c r="A15" s="25" t="s">
        <v>29</v>
      </c>
      <c r="B15" s="32">
        <v>46800</v>
      </c>
      <c r="C15" s="32">
        <v>0</v>
      </c>
      <c r="D15" s="32">
        <f t="shared" si="0"/>
        <v>46800</v>
      </c>
    </row>
    <row r="16" spans="1:4" x14ac:dyDescent="0.25">
      <c r="A16" s="25" t="s">
        <v>30</v>
      </c>
      <c r="B16" s="32">
        <v>0</v>
      </c>
      <c r="C16" s="32">
        <v>0</v>
      </c>
      <c r="D16" s="32">
        <f t="shared" si="0"/>
        <v>0</v>
      </c>
    </row>
    <row r="17" spans="1:4" x14ac:dyDescent="0.25">
      <c r="A17" s="25" t="s">
        <v>31</v>
      </c>
      <c r="B17" s="32">
        <v>3010</v>
      </c>
      <c r="C17" s="32">
        <v>0</v>
      </c>
      <c r="D17" s="32">
        <f t="shared" si="0"/>
        <v>3010</v>
      </c>
    </row>
    <row r="18" spans="1:4" x14ac:dyDescent="0.25">
      <c r="A18" s="25"/>
      <c r="B18" s="25"/>
      <c r="C18" s="25"/>
      <c r="D18" s="25"/>
    </row>
    <row r="19" spans="1:4" ht="18.75" x14ac:dyDescent="0.3">
      <c r="A19" s="30" t="s">
        <v>2</v>
      </c>
      <c r="B19" s="31">
        <f>+B10-B12-B13-B14-B15-B16-B17</f>
        <v>0</v>
      </c>
      <c r="C19" s="31">
        <f>+C10-C12-C13-C14-C15-C16-C17</f>
        <v>0</v>
      </c>
      <c r="D19" s="31">
        <f>+D10-D12-D13-D14-D15-D16-D17</f>
        <v>0</v>
      </c>
    </row>
    <row r="20" spans="1:4" x14ac:dyDescent="0.25">
      <c r="A20" s="25"/>
      <c r="B20" s="33"/>
      <c r="C20" s="33"/>
      <c r="D20" s="33"/>
    </row>
    <row r="21" spans="1:4" x14ac:dyDescent="0.25">
      <c r="A21" s="25" t="s">
        <v>32</v>
      </c>
      <c r="B21" s="34">
        <v>0</v>
      </c>
      <c r="C21" s="34">
        <v>0</v>
      </c>
      <c r="D21" s="34">
        <v>0</v>
      </c>
    </row>
    <row r="22" spans="1:4" ht="18.75" x14ac:dyDescent="0.3">
      <c r="A22" s="30" t="s">
        <v>33</v>
      </c>
      <c r="B22" s="31">
        <f>+B19-B21</f>
        <v>0</v>
      </c>
      <c r="C22" s="31">
        <f>+C19-C21</f>
        <v>0</v>
      </c>
      <c r="D22" s="31">
        <f>+D19-D21</f>
        <v>0</v>
      </c>
    </row>
    <row r="23" spans="1:4" x14ac:dyDescent="0.25">
      <c r="A23" s="25"/>
      <c r="B23" s="25"/>
      <c r="C23" s="25"/>
      <c r="D23" s="25"/>
    </row>
    <row r="24" spans="1:4" x14ac:dyDescent="0.25">
      <c r="A24" s="25" t="s">
        <v>34</v>
      </c>
      <c r="B24" s="32">
        <v>0</v>
      </c>
      <c r="C24" s="32">
        <v>0</v>
      </c>
      <c r="D24" s="32">
        <v>0</v>
      </c>
    </row>
    <row r="25" spans="1:4" x14ac:dyDescent="0.25">
      <c r="A25" s="25"/>
      <c r="B25" s="25"/>
      <c r="C25" s="25"/>
      <c r="D25" s="25"/>
    </row>
    <row r="26" spans="1:4" ht="18.75" x14ac:dyDescent="0.3">
      <c r="A26" s="35" t="s">
        <v>36</v>
      </c>
      <c r="B26" s="36">
        <f>+B22-B24</f>
        <v>0</v>
      </c>
      <c r="C26" s="36">
        <f>+C22-C24</f>
        <v>0</v>
      </c>
      <c r="D26" s="36">
        <f>+D22-D24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CARTERA HOSPITAL</vt:lpstr>
      <vt:lpstr>VERIFICACION</vt:lpstr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Johana Ruiz Wilches</dc:creator>
  <cp:lastModifiedBy>Leidy Johana Ruiz Wilches</cp:lastModifiedBy>
  <dcterms:created xsi:type="dcterms:W3CDTF">2022-06-15T23:22:27Z</dcterms:created>
  <dcterms:modified xsi:type="dcterms:W3CDTF">2022-07-19T15:23:04Z</dcterms:modified>
</cp:coreProperties>
</file>