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lreyes\Downloads\"/>
    </mc:Choice>
  </mc:AlternateContent>
  <xr:revisionPtr revIDLastSave="0" documentId="13_ncr:1_{05B0EB34-C5D5-4E60-A305-3FA65E750DFC}" xr6:coauthVersionLast="47" xr6:coauthVersionMax="47" xr10:uidLastSave="{00000000-0000-0000-0000-000000000000}"/>
  <bookViews>
    <workbookView xWindow="-120" yWindow="-120" windowWidth="29040" windowHeight="15840" activeTab="4" xr2:uid="{00000000-000D-0000-FFFF-FFFF00000000}"/>
  </bookViews>
  <sheets>
    <sheet name="Hoja1" sheetId="1" r:id="rId1"/>
    <sheet name="CRUCENIT900" sheetId="2" r:id="rId2"/>
    <sheet name="RESUMEN900" sheetId="3" r:id="rId3"/>
    <sheet name="CRUCENIT800" sheetId="4" r:id="rId4"/>
    <sheet name="RESUMEN800" sheetId="5" r:id="rId5"/>
    <sheet name="PAGOS" sheetId="6" r:id="rId6"/>
  </sheets>
  <definedNames>
    <definedName name="COL">CRUCENIT900!#REF!</definedName>
    <definedName name="GLO">CRUCENIT900!#REF!</definedName>
    <definedName name="PAY">CRUCENIT900!#REF!</definedName>
    <definedName name="PAYU">CRUCENIT900!#REF!</definedName>
    <definedName name="PEND">CRUCENIT900!#REF!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3" l="1"/>
  <c r="D17" i="3"/>
  <c r="D16" i="3"/>
  <c r="D15" i="3"/>
  <c r="D14" i="3"/>
  <c r="D13" i="3"/>
  <c r="D11" i="3"/>
  <c r="P2" i="2" l="1"/>
  <c r="P57" i="2"/>
  <c r="P56" i="2"/>
  <c r="P55" i="2"/>
  <c r="P54" i="2"/>
  <c r="P53" i="2"/>
  <c r="P52" i="2"/>
  <c r="P74" i="2"/>
  <c r="P51" i="2"/>
  <c r="P50" i="2"/>
  <c r="P49" i="2"/>
  <c r="P48" i="2"/>
  <c r="P47" i="2"/>
  <c r="P46" i="2"/>
  <c r="P45" i="2"/>
  <c r="P44" i="2"/>
  <c r="P43" i="2"/>
  <c r="P42" i="2"/>
  <c r="P59" i="2"/>
  <c r="P41" i="2"/>
  <c r="P40" i="2"/>
  <c r="P58" i="2"/>
  <c r="P39" i="2"/>
  <c r="P38" i="2"/>
  <c r="P37" i="2"/>
  <c r="P36" i="2"/>
  <c r="P35" i="2"/>
  <c r="P34" i="2"/>
  <c r="P33" i="2"/>
  <c r="P32" i="2"/>
  <c r="P31" i="2"/>
  <c r="P30" i="2"/>
  <c r="P29" i="2"/>
  <c r="P28" i="2"/>
  <c r="P73" i="2"/>
  <c r="P63" i="2"/>
  <c r="P67" i="2"/>
  <c r="P61" i="2"/>
  <c r="P64" i="2"/>
  <c r="P75" i="2"/>
  <c r="P69" i="2"/>
  <c r="P60" i="2"/>
  <c r="P70" i="2"/>
  <c r="P62" i="2"/>
  <c r="P72" i="2"/>
  <c r="P71" i="2"/>
  <c r="P68" i="2"/>
  <c r="P65" i="2"/>
  <c r="P66" i="2"/>
  <c r="P27" i="2"/>
  <c r="P26" i="2"/>
  <c r="P25" i="2"/>
  <c r="P24" i="2"/>
  <c r="P23" i="2"/>
  <c r="P22" i="2"/>
  <c r="P21" i="2"/>
  <c r="P20" i="2"/>
  <c r="P19" i="2"/>
  <c r="P18" i="2"/>
  <c r="P17" i="2"/>
  <c r="P16" i="2"/>
  <c r="P15" i="2"/>
  <c r="P14" i="2"/>
  <c r="P13" i="2"/>
  <c r="P12" i="2"/>
  <c r="P11" i="2"/>
  <c r="P10" i="2"/>
  <c r="P9" i="2"/>
  <c r="P8" i="2"/>
  <c r="P7" i="2"/>
  <c r="P6" i="2"/>
  <c r="P5" i="2"/>
  <c r="P4" i="2"/>
  <c r="P3" i="2"/>
  <c r="D11" i="5" l="1"/>
  <c r="D20" i="5"/>
  <c r="D23" i="5" s="1"/>
  <c r="D27" i="5" s="1"/>
  <c r="P4" i="4"/>
  <c r="O4" i="4"/>
  <c r="N4" i="4"/>
  <c r="M4" i="4"/>
  <c r="L4" i="4"/>
  <c r="K4" i="4"/>
  <c r="J4" i="4"/>
  <c r="I4" i="4"/>
  <c r="H4" i="4"/>
  <c r="G4" i="4"/>
  <c r="F4" i="4"/>
  <c r="E4" i="4"/>
  <c r="D20" i="3"/>
  <c r="D23" i="3" s="1"/>
  <c r="D27" i="3" s="1"/>
  <c r="F76" i="2"/>
  <c r="P76" i="2"/>
  <c r="O76" i="2"/>
  <c r="N76" i="2"/>
  <c r="M76" i="2"/>
  <c r="L76" i="2"/>
  <c r="K76" i="2"/>
  <c r="J76" i="2"/>
  <c r="I76" i="2"/>
  <c r="H76" i="2"/>
  <c r="G76" i="2"/>
  <c r="E76" i="2" l="1"/>
  <c r="I81" i="1"/>
</calcChain>
</file>

<file path=xl/sharedStrings.xml><?xml version="1.0" encoding="utf-8"?>
<sst xmlns="http://schemas.openxmlformats.org/spreadsheetml/2006/main" count="865" uniqueCount="286">
  <si>
    <t>NIT</t>
  </si>
  <si>
    <t>ENTIDAD</t>
  </si>
  <si>
    <t>REGIMEN</t>
  </si>
  <si>
    <t>FACTURA No</t>
  </si>
  <si>
    <t>No IDENTIFICACIÓN</t>
  </si>
  <si>
    <t>PACIENTE</t>
  </si>
  <si>
    <t>FECHA FACTURA</t>
  </si>
  <si>
    <t>VALOR FACTURADO</t>
  </si>
  <si>
    <t>COOSALUD EPS-S</t>
  </si>
  <si>
    <t>EPS-S</t>
  </si>
  <si>
    <t>CASTAÑO GONZALEZ ESTEFANY</t>
  </si>
  <si>
    <t>SALDAGO GENES YODIS JOHANNA</t>
  </si>
  <si>
    <t>ORTIZ ARENAS MARIA LICETH</t>
  </si>
  <si>
    <t>MARIA SALOME ORDOÑEZ BERNAL</t>
  </si>
  <si>
    <t>GERSON LEONARDO NARANJO ROSERO</t>
  </si>
  <si>
    <t>ANGIE VANESA CASTAÑO GONZALEZ</t>
  </si>
  <si>
    <t>GABRIEL EDUARDO GUERRA PASCUALES</t>
  </si>
  <si>
    <t>CRISLY SAMARA GARANTIVA CORDOBA</t>
  </si>
  <si>
    <t>JESUS ALEXANDER GARANTIVA CORDOBA</t>
  </si>
  <si>
    <t>DILAN JOEL RODRIGO GARANTIVA CORDOBA</t>
  </si>
  <si>
    <t>ANA CRISTINA SEVERICHE SIERRA</t>
  </si>
  <si>
    <t>FRANCY YINETH MENDOZA ARENAS</t>
  </si>
  <si>
    <t>BRITNEIDY CATALEYA BEDOYA CASTANO</t>
  </si>
  <si>
    <t>MARIA CARLINA CASTRO PARRA</t>
  </si>
  <si>
    <t>ANGEL DAVID VIASUS PIRACOCA</t>
  </si>
  <si>
    <t>HECTOR FABIO OCORO SANCHEZ</t>
  </si>
  <si>
    <t>DANNA MICHELL HERNANDEZ MORENO</t>
  </si>
  <si>
    <t>KAREN SOFIA TOVAR GONZALEZ</t>
  </si>
  <si>
    <t>JOSE RICARDO BUITRAGO GAMBOA</t>
  </si>
  <si>
    <t>YENNIFER ANDREA MELENDEZ ARROYO</t>
  </si>
  <si>
    <t>DARWIN STEVEN BUITRAGO VEGA</t>
  </si>
  <si>
    <t>JUAN DAVID PADILLA GAVIRIA</t>
  </si>
  <si>
    <t>JULIO ERNESTO SOLORZANO JULIO</t>
  </si>
  <si>
    <t>EMILIA  LOPEZ GUTIEEREZ</t>
  </si>
  <si>
    <t>ROSARIO  ESCOBAR PLAZA</t>
  </si>
  <si>
    <t>JOSE ROBERTO VELASQUEZ BARACALDO</t>
  </si>
  <si>
    <t>MIGUEL ANDRES GALLEGO GOMEZ</t>
  </si>
  <si>
    <t>JAIME  BENITEZ RUENES</t>
  </si>
  <si>
    <t>EMMA ADRIANA ROMERO BEJARANO</t>
  </si>
  <si>
    <t>ESTER MARINA MORA DE BRAVO</t>
  </si>
  <si>
    <t>SERGIO ESTEBAN MORENO CORTES</t>
  </si>
  <si>
    <t xml:space="preserve">DEYNER ADRIAN RADA </t>
  </si>
  <si>
    <t>CLAUDIA PATRICIA CORTES SIERRA</t>
  </si>
  <si>
    <t>YULIET GUISELLA VILLAREAL GARAVITO</t>
  </si>
  <si>
    <t>DIEGO FERNANDO CARO VALERO</t>
  </si>
  <si>
    <t>RENE  MARTINEZ MEDINA</t>
  </si>
  <si>
    <t>JOSEFINA  ARIAS DE SANTA</t>
  </si>
  <si>
    <t>813488501091998</t>
  </si>
  <si>
    <t>FREYMAR ABIGAYL PEREZ NAVAS</t>
  </si>
  <si>
    <t>24358496</t>
  </si>
  <si>
    <t>ANDRES FELIPE BARRIENTOS CORREA</t>
  </si>
  <si>
    <t>MANUEL ALEJANDRO CHARRY ACOSTA</t>
  </si>
  <si>
    <t>JACQUELIN  MORENO DUCUARA</t>
  </si>
  <si>
    <t>ALBA IRENE VARELA ZAMORA</t>
  </si>
  <si>
    <t>LINA ROSA CHACON GUTIERREZ</t>
  </si>
  <si>
    <t>MIGUEL HERNANDO CORREA TORRES</t>
  </si>
  <si>
    <t>SEBASTIAN RICARDO GALLEGO MONTOYA</t>
  </si>
  <si>
    <t>79587408</t>
  </si>
  <si>
    <t>JOSE ANGEL BERDUGO POLO</t>
  </si>
  <si>
    <t>1121714563</t>
  </si>
  <si>
    <t>VICKY  PARRA GAITAN</t>
  </si>
  <si>
    <t>52170058</t>
  </si>
  <si>
    <t>1029147707</t>
  </si>
  <si>
    <t>ZARA CAMILA BELTRAN ROMERO</t>
  </si>
  <si>
    <t>1004821220</t>
  </si>
  <si>
    <t>LINA JUDITH CASTRO CONTRERAS</t>
  </si>
  <si>
    <t>39667965</t>
  </si>
  <si>
    <t>63552944</t>
  </si>
  <si>
    <t xml:space="preserve">NATALIA EMILSE CORRALES </t>
  </si>
  <si>
    <t>COOSALUD EPS</t>
  </si>
  <si>
    <t>EPS</t>
  </si>
  <si>
    <t>MELBA  MARIN GIL</t>
  </si>
  <si>
    <t>SEGUNDO ANTONIO MENESES BOLAÑOS</t>
  </si>
  <si>
    <t>LUIS GABRIEL SANCHEZ SIERRA</t>
  </si>
  <si>
    <t>SANDRA JOHANA PATIÑO PARRA</t>
  </si>
  <si>
    <t>1045078115</t>
  </si>
  <si>
    <t>TOTAL</t>
  </si>
  <si>
    <t>CARTERA RECONOCIDA PARA PAGO</t>
  </si>
  <si>
    <t>FACTURAS DEVUELTAS</t>
  </si>
  <si>
    <t>FACTURAS EN PROCESO DE AUDITORIA</t>
  </si>
  <si>
    <t>FACTURAS COVID</t>
  </si>
  <si>
    <t>FACTURAS A VERIFICAR RADICACIÓN</t>
  </si>
  <si>
    <t>GLOSAS PENDIENTES POR CONCILIAR</t>
  </si>
  <si>
    <t>GLOSAS ACEPTADAS POR PARTE DE LA IPS</t>
  </si>
  <si>
    <t>COPAGO/CUOTA MODERADORA</t>
  </si>
  <si>
    <t>FACTURAS CANCELADAS PENDIENTES POR DESCARGAR IPS</t>
  </si>
  <si>
    <t>DIFERENCIA ENTRE LAS PARTES</t>
  </si>
  <si>
    <t>DOCUMENTOS</t>
  </si>
  <si>
    <t>COOSALUD EPS SA</t>
  </si>
  <si>
    <t>DETALLE DE CARTERA IPS</t>
  </si>
  <si>
    <t>COOSALUD  NIT 900,226,715</t>
  </si>
  <si>
    <t>Cartera presentada  IPS</t>
  </si>
  <si>
    <t>Facturas sin evidencia de radicación</t>
  </si>
  <si>
    <t>Devoluciones</t>
  </si>
  <si>
    <t>Facturas Pagadas y No descargadas por la IPS</t>
  </si>
  <si>
    <t>Glosas Aceptadas por la IPS</t>
  </si>
  <si>
    <t>Glosas por  Conciliar</t>
  </si>
  <si>
    <t>Diferencias a revisar por el Proveedor</t>
  </si>
  <si>
    <t>Saldo</t>
  </si>
  <si>
    <t>Saldo Final</t>
  </si>
  <si>
    <t>Giros de la EPS por legalizar</t>
  </si>
  <si>
    <t>Estado de cartera HOSPITAL ISMAEL SILVA DE SILVANIA NIT :  808,003,500</t>
  </si>
  <si>
    <t>COOSALUD  NIT 800,249,241</t>
  </si>
  <si>
    <t>Facturas en proceso de auditoria Aplistaff</t>
  </si>
  <si>
    <t>Saldo Disponible a Favor de la ESE  Corte 03/03/2022</t>
  </si>
  <si>
    <t>Fecha de documento</t>
  </si>
  <si>
    <t>Importe en moneda local</t>
  </si>
  <si>
    <t>Doc.compensación</t>
  </si>
  <si>
    <t>Texto</t>
  </si>
  <si>
    <t>HISF185974</t>
  </si>
  <si>
    <t>HISF185588</t>
  </si>
  <si>
    <t>HISF189940</t>
  </si>
  <si>
    <t>2000770611</t>
  </si>
  <si>
    <t>HISF190472</t>
  </si>
  <si>
    <t>2000770774</t>
  </si>
  <si>
    <t>HISF190239</t>
  </si>
  <si>
    <t>2000770780</t>
  </si>
  <si>
    <t>05854238692 ANDRES BARRIENTOS</t>
  </si>
  <si>
    <t>HISF186876</t>
  </si>
  <si>
    <t>2000770778</t>
  </si>
  <si>
    <t>11001164948 EMMA ROMERO</t>
  </si>
  <si>
    <t>11001180284 ZARA BELTRAN</t>
  </si>
  <si>
    <t>2000108793</t>
  </si>
  <si>
    <t>ABONO-68001391657 GERSON LEONARDO NARANJO ROSERO</t>
  </si>
  <si>
    <t>2000326628</t>
  </si>
  <si>
    <t>SALDO-68001391657 GERSON LEONARDO NARANJO ROSERO</t>
  </si>
  <si>
    <t>2000482046</t>
  </si>
  <si>
    <t>25754128073 DIEGO CARO</t>
  </si>
  <si>
    <t>2000515953</t>
  </si>
  <si>
    <t>SALDO 25754128073 DIEGO CARO</t>
  </si>
  <si>
    <t>2000693986</t>
  </si>
  <si>
    <t>SALDO SALDO 25754128073 DIEGO CARO</t>
  </si>
  <si>
    <t>68307414305 RENE MARTINEZ</t>
  </si>
  <si>
    <t>25754132026 JOSEFINA ARIAS</t>
  </si>
  <si>
    <t>2000542801</t>
  </si>
  <si>
    <t>257547602 FREYMAR PEREZ</t>
  </si>
  <si>
    <t>SALDO 25754132026 JOSEFINA ARIAS</t>
  </si>
  <si>
    <t>2000701472</t>
  </si>
  <si>
    <t>SALDO SALDO 25754132026 JOSEFINA ARIAS</t>
  </si>
  <si>
    <t>2000721085</t>
  </si>
  <si>
    <t>1100112992 MANUEL CHARRY</t>
  </si>
  <si>
    <t>2000728529</t>
  </si>
  <si>
    <t>15480108483 LUIS SANCHEZ</t>
  </si>
  <si>
    <t>2000728531</t>
  </si>
  <si>
    <t>SALDO 15480108483 LUIS SANCHEZ</t>
  </si>
  <si>
    <t>2000721088</t>
  </si>
  <si>
    <t>25754130152 JACQUELIN MORENO</t>
  </si>
  <si>
    <t>2000728525</t>
  </si>
  <si>
    <t>SALDO 25754130152 JACQUELIN MORENO</t>
  </si>
  <si>
    <t>2000728530</t>
  </si>
  <si>
    <t>15480037967 ALBA VARELA</t>
  </si>
  <si>
    <t>SALDO 15480037967 ALBA VARELA</t>
  </si>
  <si>
    <t>2000728526</t>
  </si>
  <si>
    <t>25754174803 LINA CHACON</t>
  </si>
  <si>
    <t>SALDO 25754174803 LINA CHACON</t>
  </si>
  <si>
    <t>2000728527</t>
  </si>
  <si>
    <t>25754129576 ROSARIO ESCOBAR</t>
  </si>
  <si>
    <t>SALDO 25754129576 ROSARIO ESCOBAR</t>
  </si>
  <si>
    <t>2000721082</t>
  </si>
  <si>
    <t>68079423213 SANDRA PATIÑO</t>
  </si>
  <si>
    <t>2000666741</t>
  </si>
  <si>
    <t>54874471589 MIGUEL CORREA</t>
  </si>
  <si>
    <t>SALDO 68079423213 SANDRA PATIÑO</t>
  </si>
  <si>
    <t>SALDO SALDO 68079423213 SANDRA PATIÑO</t>
  </si>
  <si>
    <t>25754146100 SEBASTIAN MONTOYA</t>
  </si>
  <si>
    <t>SALDO 25754146100 SEBASTIAN MONTOYA</t>
  </si>
  <si>
    <t>08638531327 JOSE BERDUGO</t>
  </si>
  <si>
    <t>2000728528</t>
  </si>
  <si>
    <t>94001215495 VICKY PARRA</t>
  </si>
  <si>
    <t>2000728548</t>
  </si>
  <si>
    <t>54003538360 LINA CASTRO</t>
  </si>
  <si>
    <t>SALDO 54003538360 LINA CASTRO</t>
  </si>
  <si>
    <t>2000770772</t>
  </si>
  <si>
    <t>68001197832 NATALIA CORRALES</t>
  </si>
  <si>
    <t>2000770769</t>
  </si>
  <si>
    <t>SALDO 11001164948 EMMA ROMERO</t>
  </si>
  <si>
    <t>68276396976 MARIA LICETH ORTIZ ARENAS</t>
  </si>
  <si>
    <t>76001520063 MARIA ORDONEZ BERNAL</t>
  </si>
  <si>
    <t>2000110514</t>
  </si>
  <si>
    <t>13430093479 GABRIEL EDUARDO GUERRA PASCUALES</t>
  </si>
  <si>
    <t>76001566526 MELBA  MARIN GIL</t>
  </si>
  <si>
    <t>76001007549 SEGUNDO MENESES</t>
  </si>
  <si>
    <t>68001391657 GERSON NARANJO</t>
  </si>
  <si>
    <t>54405030027 JESUS GARANTIVA</t>
  </si>
  <si>
    <t>54405402874 DILAN GARANTIVA</t>
  </si>
  <si>
    <t>05495268773 ANA SEVERICHE</t>
  </si>
  <si>
    <t>2000288147</t>
  </si>
  <si>
    <t>ABONO FACTURA HISS152382 HOSPITAL ISMAEL SILVA E.S</t>
  </si>
  <si>
    <t>SALDO FACTURA HISS152382 HOSPITAL ISMAEL SILVA E.S</t>
  </si>
  <si>
    <t>2000631111</t>
  </si>
  <si>
    <t>08433519286 BRITNEIDY BEDOYA</t>
  </si>
  <si>
    <t>25754126174 MARIA CASTRO</t>
  </si>
  <si>
    <t>15500088750 ANGEL VIASUS</t>
  </si>
  <si>
    <t>76364544638 HECTOR OCORO</t>
  </si>
  <si>
    <t>25754146857 DANNA HERNANDEZ</t>
  </si>
  <si>
    <t>25754151255 KAREN TOVAR</t>
  </si>
  <si>
    <t>25754143080 JOSE BUITRAGO</t>
  </si>
  <si>
    <t>05120278666 YENNIFER MELENDEZ</t>
  </si>
  <si>
    <t>Se hace devolucion de la cuenta ya que no anexan los respectivos RIPS  adicional a esto apartir del mes de Enero de 2019 se implemento un portal RIPS de validacion en el cual deben enviar el preradicado favor comunicarse al correo soportesami@auditoriaepscom o 4144448 ext 758 donde se dara capacitacion usuario y contraseña para el debido programa favor subsanar y enviar para continuar con el debido proceso de radicacion y auditoria</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</si>
  <si>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dynamicos de 	Coosalud también deben de anexar el resultado del procedimiento de la muestra el 	cual debe contener fecha de toma fecha de recepción de la muestra y fecha de 	reporteUna vez subsanado el motivo de devolución se solicita a la IPS radicar en el portal aplistaff para continuar con la auditoria</t>
  </si>
  <si>
    <t>Cartera presentada  ESE</t>
  </si>
  <si>
    <t>Saldo Disponible a Favor de la ESE Corte 03/03/2022</t>
  </si>
  <si>
    <t>EVENTO</t>
  </si>
  <si>
    <t>3719289 NOR -250</t>
  </si>
  <si>
    <t>SALDO ESS024-EVENTO  AJUSTAR CON FORMULA SR JAIME</t>
  </si>
  <si>
    <t>97394414-806</t>
  </si>
  <si>
    <t>HISF186966</t>
  </si>
  <si>
    <t>SALDO EVENTO</t>
  </si>
  <si>
    <t>6245692 GUA-218</t>
  </si>
  <si>
    <t>3719289 CUN -185</t>
  </si>
  <si>
    <t>ESSC24-EVENTO</t>
  </si>
  <si>
    <t>95041766BOG-844</t>
  </si>
  <si>
    <t>6245692 ATL-217</t>
  </si>
  <si>
    <t>HISF171861</t>
  </si>
  <si>
    <t>SALDO ESS024-EVENTO</t>
  </si>
  <si>
    <t>99707701 CUN296</t>
  </si>
  <si>
    <t>ESS024-EVENTO</t>
  </si>
  <si>
    <t>HISF179317</t>
  </si>
  <si>
    <t>HISF184529</t>
  </si>
  <si>
    <t>HISF181465</t>
  </si>
  <si>
    <t>HISF181453</t>
  </si>
  <si>
    <t>HISF177852</t>
  </si>
  <si>
    <t>3719289 BOY -126</t>
  </si>
  <si>
    <t>99707701 BOY183</t>
  </si>
  <si>
    <t>1360749 CUN 212</t>
  </si>
  <si>
    <t>ESS024-EVENTO  AJUSTAR CON FORMULA SR JAIME</t>
  </si>
  <si>
    <t>97394414-590</t>
  </si>
  <si>
    <t>CARTERA EVENTO</t>
  </si>
  <si>
    <t>91033209 CUN-16</t>
  </si>
  <si>
    <t>HISF178417</t>
  </si>
  <si>
    <t>6245692 SAN-219</t>
  </si>
  <si>
    <t>HISF184284</t>
  </si>
  <si>
    <t>HISS156374</t>
  </si>
  <si>
    <t>3719289 SAN -289</t>
  </si>
  <si>
    <t>HISF175587</t>
  </si>
  <si>
    <t>97394414-946</t>
  </si>
  <si>
    <t>HISF183193</t>
  </si>
  <si>
    <t>HISF183711</t>
  </si>
  <si>
    <t>HISF175137</t>
  </si>
  <si>
    <t>HISF173366</t>
  </si>
  <si>
    <t>HISF184975</t>
  </si>
  <si>
    <t>3719289 ANT -69</t>
  </si>
  <si>
    <t>HISF170945</t>
  </si>
  <si>
    <t>HISF183783</t>
  </si>
  <si>
    <t>COMPENSACION TOTAL O EXACTA</t>
  </si>
  <si>
    <t>97394414-197</t>
  </si>
  <si>
    <t>HISS152777</t>
  </si>
  <si>
    <t>88651866CUN1226</t>
  </si>
  <si>
    <t>HISF172408</t>
  </si>
  <si>
    <t>91033209 SAN-15</t>
  </si>
  <si>
    <t>HISF172040</t>
  </si>
  <si>
    <t>88651866SAN1488</t>
  </si>
  <si>
    <t>EVENTO - DESENCAJE RESERVAS TECNICAS</t>
  </si>
  <si>
    <t>70497106 CUN-399</t>
  </si>
  <si>
    <t>HISS140777</t>
  </si>
  <si>
    <t>HISS138381</t>
  </si>
  <si>
    <t>HISS159050</t>
  </si>
  <si>
    <t>HISS158513</t>
  </si>
  <si>
    <t>COMPENSACION</t>
  </si>
  <si>
    <t>HISS152382</t>
  </si>
  <si>
    <t>HISS155581</t>
  </si>
  <si>
    <t>HISS156559</t>
  </si>
  <si>
    <t>HISS148467</t>
  </si>
  <si>
    <t>HISS148666</t>
  </si>
  <si>
    <t>HISS150535</t>
  </si>
  <si>
    <t>HISS150058</t>
  </si>
  <si>
    <t>HISS151674</t>
  </si>
  <si>
    <t>HISS151892</t>
  </si>
  <si>
    <t>HISS154240</t>
  </si>
  <si>
    <t>HISS153810</t>
  </si>
  <si>
    <t>HISS154835</t>
  </si>
  <si>
    <t>HISS155302</t>
  </si>
  <si>
    <t>HISS157205</t>
  </si>
  <si>
    <t>HISS157751</t>
  </si>
  <si>
    <t>HISS146373</t>
  </si>
  <si>
    <t xml:space="preserve"> HISS143924</t>
  </si>
  <si>
    <t>EVENTO MAR_2020</t>
  </si>
  <si>
    <t>66404634 ANT-3</t>
  </si>
  <si>
    <t>COMPENSACION PAGO EVENTO MARZO 2020</t>
  </si>
  <si>
    <t>PAGO EVENTO</t>
  </si>
  <si>
    <t>EVENTO MAR_2019</t>
  </si>
  <si>
    <t>46545439 BOL-30</t>
  </si>
  <si>
    <t>HISS146089</t>
  </si>
  <si>
    <t>COMPENSACION 46545439 ATL-29_MARZO-2019</t>
  </si>
  <si>
    <t>46545439 ATL-29</t>
  </si>
  <si>
    <t>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</si>
</sst>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 #,##0_ ;_ * \-#,##0_ ;_ * &quot;-&quot;??_ ;_ @_ "/>
    <numFmt numFmtId="167" formatCode="_(&quot;$&quot;\ * #,##0_);_(&quot;$&quot;\ * \(#,##0\);_(&quot;$&quot;\ * &quot;-&quot;_);_(@_)"/>
  </numFmts>
  <fonts count="20" x14ac:knownFonts="1">
    <font>
      <sz val="11"/>
      <color theme="1"/>
      <name val="Calibri"/>
      <family val="2"/>
      <scheme val="minor"/>
    </font>
    <font>
      <sz val="11"/>
      <color theme="1"/>
      <name val="Calibri"/>
      <family val="2"/>
      <scheme val="minor"/>
    </font>
    <font>
      <b/>
      <sz val="9"/>
      <name val="Arial"/>
      <family val="2"/>
    </font>
    <font>
      <b/>
      <sz val="10"/>
      <name val="Calibri"/>
      <family val="2"/>
      <scheme val="minor"/>
    </font>
    <font>
      <sz val="9"/>
      <name val="Times New Roman"/>
      <family val="1"/>
    </font>
    <font>
      <sz val="9"/>
      <name val="Calibri"/>
      <family val="2"/>
      <scheme val="minor"/>
    </font>
    <font>
      <sz val="8"/>
      <name val="Arial"/>
      <family val="2"/>
    </font>
    <font>
      <sz val="8"/>
      <name val="Times New Roman"/>
      <family val="1"/>
    </font>
    <font>
      <sz val="8"/>
      <name val="Calibri"/>
      <family val="2"/>
      <scheme val="minor"/>
    </font>
    <font>
      <b/>
      <i/>
      <u/>
      <sz val="11"/>
      <color theme="1"/>
      <name val="Calibri"/>
      <family val="2"/>
      <scheme val="minor"/>
    </font>
    <font>
      <b/>
      <i/>
      <sz val="14"/>
      <name val="Arial"/>
      <family val="2"/>
    </font>
    <font>
      <b/>
      <i/>
      <sz val="14"/>
      <color theme="1"/>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
      <sz val="10"/>
      <color theme="1"/>
      <name val="Calibri"/>
      <family val="2"/>
      <scheme val="minor"/>
    </font>
    <font>
      <b/>
      <sz val="1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rgb="FFDDDDD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6" fillId="0" borderId="0"/>
  </cellStyleXfs>
  <cellXfs count="52">
    <xf numFmtId="0" fontId="0" fillId="0" borderId="0" xfId="0"/>
    <xf numFmtId="3"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xf>
    <xf numFmtId="1" fontId="5" fillId="0" borderId="1"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vertical="center"/>
      <protection locked="0"/>
    </xf>
    <xf numFmtId="165" fontId="5" fillId="0" borderId="1" xfId="0" applyNumberFormat="1" applyFont="1" applyFill="1" applyBorder="1" applyAlignment="1" applyProtection="1">
      <alignment horizontal="center" vertical="center"/>
      <protection locked="0"/>
    </xf>
    <xf numFmtId="166" fontId="5" fillId="0" borderId="1" xfId="1" applyNumberFormat="1" applyFont="1" applyFill="1" applyBorder="1" applyAlignment="1" applyProtection="1">
      <alignment horizontal="center" vertical="center"/>
      <protection locked="0"/>
    </xf>
    <xf numFmtId="0" fontId="4" fillId="0" borderId="1" xfId="0" applyFont="1" applyFill="1" applyBorder="1" applyProtection="1">
      <protection locked="0"/>
    </xf>
    <xf numFmtId="0" fontId="4" fillId="0" borderId="1" xfId="0" applyNumberFormat="1"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1"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right" vertical="center"/>
      <protection locked="0"/>
    </xf>
    <xf numFmtId="0" fontId="6" fillId="0" borderId="1" xfId="0" applyFont="1" applyFill="1" applyBorder="1" applyAlignment="1" applyProtection="1">
      <alignment vertical="center"/>
      <protection locked="0"/>
    </xf>
    <xf numFmtId="165" fontId="6" fillId="0" borderId="1" xfId="0" applyNumberFormat="1" applyFont="1" applyFill="1" applyBorder="1" applyAlignment="1" applyProtection="1">
      <alignment horizontal="center" vertical="center"/>
      <protection locked="0"/>
    </xf>
    <xf numFmtId="166" fontId="6" fillId="0" borderId="1" xfId="1" applyNumberFormat="1" applyFont="1" applyFill="1" applyBorder="1" applyAlignment="1" applyProtection="1">
      <alignment horizontal="center" vertical="center"/>
      <protection locked="0"/>
    </xf>
    <xf numFmtId="0" fontId="7" fillId="0" borderId="1" xfId="0" applyNumberFormat="1" applyFont="1" applyFill="1" applyBorder="1" applyAlignment="1">
      <alignment horizontal="right" vertical="center"/>
    </xf>
    <xf numFmtId="0" fontId="8" fillId="0" borderId="1" xfId="0" applyFont="1" applyFill="1" applyBorder="1" applyAlignment="1">
      <alignment vertical="center"/>
    </xf>
    <xf numFmtId="0" fontId="9" fillId="0" borderId="1" xfId="0" applyFont="1" applyBorder="1"/>
    <xf numFmtId="166" fontId="9" fillId="0" borderId="1" xfId="0" applyNumberFormat="1" applyFont="1" applyBorder="1"/>
    <xf numFmtId="0" fontId="10" fillId="0" borderId="1" xfId="0" applyFont="1" applyFill="1" applyBorder="1" applyAlignment="1" applyProtection="1">
      <alignment horizontal="left" vertical="center"/>
      <protection locked="0"/>
    </xf>
    <xf numFmtId="0" fontId="11" fillId="0" borderId="0" xfId="0" applyFont="1"/>
    <xf numFmtId="167"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0" fillId="0" borderId="1" xfId="0" applyNumberFormat="1" applyBorder="1"/>
    <xf numFmtId="3" fontId="0" fillId="0" borderId="0" xfId="0" applyNumberFormat="1"/>
    <xf numFmtId="0" fontId="9" fillId="0" borderId="2" xfId="0" applyFont="1" applyBorder="1"/>
    <xf numFmtId="3" fontId="0" fillId="0" borderId="3" xfId="0" applyNumberFormat="1" applyBorder="1"/>
    <xf numFmtId="166" fontId="9" fillId="2" borderId="4" xfId="0" applyNumberFormat="1" applyFont="1" applyFill="1" applyBorder="1"/>
    <xf numFmtId="166" fontId="9" fillId="2" borderId="5" xfId="0" applyNumberFormat="1" applyFont="1" applyFill="1" applyBorder="1"/>
    <xf numFmtId="166" fontId="9" fillId="2" borderId="6" xfId="0" applyNumberFormat="1" applyFont="1" applyFill="1" applyBorder="1"/>
    <xf numFmtId="0" fontId="12" fillId="0" borderId="0" xfId="0" applyFont="1"/>
    <xf numFmtId="0" fontId="13" fillId="0" borderId="0" xfId="0" applyFont="1"/>
    <xf numFmtId="0" fontId="14" fillId="3" borderId="0" xfId="0" applyFont="1" applyFill="1" applyAlignment="1">
      <alignment vertical="center"/>
    </xf>
    <xf numFmtId="0" fontId="14" fillId="4" borderId="0" xfId="0" applyFont="1" applyFill="1" applyAlignment="1">
      <alignment vertical="center"/>
    </xf>
    <xf numFmtId="0" fontId="15" fillId="3" borderId="0" xfId="0" applyFont="1" applyFill="1"/>
    <xf numFmtId="3" fontId="15" fillId="3" borderId="0" xfId="0" applyNumberFormat="1" applyFont="1" applyFill="1"/>
    <xf numFmtId="3" fontId="16" fillId="0" borderId="0" xfId="0" applyNumberFormat="1" applyFont="1" applyAlignment="1">
      <alignment horizontal="right"/>
    </xf>
    <xf numFmtId="0" fontId="17" fillId="0" borderId="0" xfId="0" applyFont="1"/>
    <xf numFmtId="3" fontId="17" fillId="0" borderId="0" xfId="0" applyNumberFormat="1" applyFont="1"/>
    <xf numFmtId="3" fontId="15" fillId="5" borderId="0" xfId="0" applyNumberFormat="1" applyFont="1" applyFill="1"/>
    <xf numFmtId="166" fontId="6" fillId="0" borderId="3" xfId="1" applyNumberFormat="1" applyFont="1" applyFill="1" applyBorder="1" applyAlignment="1" applyProtection="1">
      <alignment horizontal="center" vertical="center"/>
      <protection locked="0"/>
    </xf>
    <xf numFmtId="0" fontId="18" fillId="0" borderId="1" xfId="0" applyFont="1" applyBorder="1" applyAlignment="1">
      <alignment vertical="center"/>
    </xf>
    <xf numFmtId="0" fontId="18" fillId="0" borderId="0" xfId="0" applyFont="1" applyAlignment="1">
      <alignment vertical="center"/>
    </xf>
    <xf numFmtId="3" fontId="0" fillId="0" borderId="0" xfId="0" applyNumberFormat="1" applyBorder="1"/>
    <xf numFmtId="0" fontId="16" fillId="0" borderId="0" xfId="2"/>
    <xf numFmtId="3" fontId="16" fillId="0" borderId="0" xfId="2" applyNumberFormat="1" applyAlignment="1">
      <alignment horizontal="right"/>
    </xf>
    <xf numFmtId="14" fontId="16" fillId="0" borderId="0" xfId="2" applyNumberFormat="1" applyAlignment="1">
      <alignment horizontal="right"/>
    </xf>
    <xf numFmtId="0" fontId="19" fillId="6" borderId="1" xfId="2" applyFont="1" applyFill="1" applyBorder="1"/>
  </cellXfs>
  <cellStyles count="3">
    <cellStyle name="Millares" xfId="1" builtinId="3"/>
    <cellStyle name="Normal" xfId="0" builtinId="0"/>
    <cellStyle name="Normal 2" xfId="2" xr:uid="{E26E2DF7-1A44-47CE-887A-9DF02A68D3B9}"/>
  </cellStyles>
  <dxfs count="15">
    <dxf>
      <font>
        <color rgb="FFFFC000"/>
      </font>
      <fill>
        <patternFill>
          <bgColor rgb="FF7030A0"/>
        </patternFill>
      </fill>
    </dxf>
    <dxf>
      <font>
        <color theme="5"/>
      </font>
      <fill>
        <patternFill>
          <bgColor rgb="FF00B0F0"/>
        </patternFill>
      </fill>
    </dxf>
    <dxf>
      <font>
        <color theme="5"/>
      </font>
      <fill>
        <patternFill>
          <bgColor rgb="FFFFFF00"/>
        </patternFill>
      </fill>
    </dxf>
    <dxf>
      <font>
        <color rgb="FFFFC000"/>
      </font>
      <fill>
        <patternFill>
          <bgColor rgb="FF7030A0"/>
        </patternFill>
      </fill>
    </dxf>
    <dxf>
      <font>
        <color theme="5"/>
      </font>
      <fill>
        <patternFill>
          <bgColor rgb="FF00B0F0"/>
        </patternFill>
      </fill>
    </dxf>
    <dxf>
      <font>
        <color theme="5"/>
      </font>
      <fill>
        <patternFill>
          <bgColor rgb="FFFFFF00"/>
        </patternFill>
      </fill>
    </dxf>
    <dxf>
      <font>
        <color theme="3" tint="0.39994506668294322"/>
      </font>
      <fill>
        <patternFill>
          <bgColor rgb="FFFFC000"/>
        </patternFill>
      </fill>
    </dxf>
    <dxf>
      <font>
        <color theme="0"/>
      </font>
      <fill>
        <patternFill>
          <bgColor theme="5" tint="-0.499984740745262"/>
        </patternFill>
      </fill>
    </dxf>
    <dxf>
      <font>
        <color theme="4" tint="0.59996337778862885"/>
      </font>
      <fill>
        <patternFill>
          <bgColor theme="4" tint="-0.24994659260841701"/>
        </patternFill>
      </fill>
    </dxf>
    <dxf>
      <font>
        <color theme="3" tint="0.39994506668294322"/>
      </font>
      <fill>
        <patternFill>
          <bgColor rgb="FFFFC000"/>
        </patternFill>
      </fill>
    </dxf>
    <dxf>
      <font>
        <color theme="0"/>
      </font>
      <fill>
        <patternFill>
          <bgColor theme="5" tint="-0.499984740745262"/>
        </patternFill>
      </fill>
    </dxf>
    <dxf>
      <font>
        <color theme="4" tint="0.59996337778862885"/>
      </font>
      <fill>
        <patternFill>
          <bgColor theme="4" tint="-0.24994659260841701"/>
        </patternFill>
      </fill>
    </dxf>
    <dxf>
      <font>
        <color rgb="FFFFC000"/>
      </font>
      <fill>
        <patternFill>
          <bgColor rgb="FF7030A0"/>
        </patternFill>
      </fill>
    </dxf>
    <dxf>
      <font>
        <color theme="5"/>
      </font>
      <fill>
        <patternFill>
          <bgColor rgb="FF00B0F0"/>
        </patternFill>
      </fill>
    </dxf>
    <dxf>
      <font>
        <color theme="5"/>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19050</xdr:rowOff>
    </xdr:from>
    <xdr:to>
      <xdr:col>2</xdr:col>
      <xdr:colOff>2943225</xdr:colOff>
      <xdr:row>4</xdr:row>
      <xdr:rowOff>38100</xdr:rowOff>
    </xdr:to>
    <xdr:pic>
      <xdr:nvPicPr>
        <xdr:cNvPr id="2" name="Imagen 1">
          <a:extLst>
            <a:ext uri="{FF2B5EF4-FFF2-40B4-BE49-F238E27FC236}">
              <a16:creationId xmlns:a16="http://schemas.microsoft.com/office/drawing/2014/main" id="{6F7DC5BA-D76F-48F6-8CF2-9C9D76591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19050</xdr:rowOff>
    </xdr:from>
    <xdr:to>
      <xdr:col>2</xdr:col>
      <xdr:colOff>2943225</xdr:colOff>
      <xdr:row>4</xdr:row>
      <xdr:rowOff>38100</xdr:rowOff>
    </xdr:to>
    <xdr:pic>
      <xdr:nvPicPr>
        <xdr:cNvPr id="2" name="Imagen 1">
          <a:extLst>
            <a:ext uri="{FF2B5EF4-FFF2-40B4-BE49-F238E27FC236}">
              <a16:creationId xmlns:a16="http://schemas.microsoft.com/office/drawing/2014/main" id="{C874F9F4-1496-44D8-992D-5DD28B444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095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81"/>
  <sheetViews>
    <sheetView workbookViewId="0">
      <selection activeCell="N17" sqref="N17"/>
    </sheetView>
  </sheetViews>
  <sheetFormatPr baseColWidth="10" defaultRowHeight="15" x14ac:dyDescent="0.25"/>
  <sheetData>
    <row r="2" spans="2:9" ht="18.75" x14ac:dyDescent="0.3">
      <c r="B2" s="23" t="s">
        <v>8</v>
      </c>
      <c r="C2" s="24"/>
    </row>
    <row r="4" spans="2:9" ht="36" x14ac:dyDescent="0.25">
      <c r="B4" s="1" t="s">
        <v>0</v>
      </c>
      <c r="C4" s="2" t="s">
        <v>1</v>
      </c>
      <c r="D4" s="2" t="s">
        <v>2</v>
      </c>
      <c r="E4" s="3" t="s">
        <v>3</v>
      </c>
      <c r="F4" s="2" t="s">
        <v>4</v>
      </c>
      <c r="G4" s="2" t="s">
        <v>5</v>
      </c>
      <c r="H4" s="1" t="s">
        <v>6</v>
      </c>
      <c r="I4" s="1" t="s">
        <v>7</v>
      </c>
    </row>
    <row r="5" spans="2:9" x14ac:dyDescent="0.25">
      <c r="B5" s="12">
        <v>900226715</v>
      </c>
      <c r="C5" s="13" t="s">
        <v>8</v>
      </c>
      <c r="D5" s="12" t="s">
        <v>9</v>
      </c>
      <c r="E5" s="14">
        <v>133074</v>
      </c>
      <c r="F5" s="15">
        <v>1048282414</v>
      </c>
      <c r="G5" s="16" t="s">
        <v>10</v>
      </c>
      <c r="H5" s="17">
        <v>42977</v>
      </c>
      <c r="I5" s="18">
        <v>160885</v>
      </c>
    </row>
    <row r="6" spans="2:9" x14ac:dyDescent="0.25">
      <c r="B6" s="12">
        <v>900226715</v>
      </c>
      <c r="C6" s="13" t="s">
        <v>8</v>
      </c>
      <c r="D6" s="12" t="s">
        <v>9</v>
      </c>
      <c r="E6" s="14">
        <v>134530</v>
      </c>
      <c r="F6" s="15">
        <v>1102860857</v>
      </c>
      <c r="G6" s="16" t="s">
        <v>11</v>
      </c>
      <c r="H6" s="17">
        <v>43025</v>
      </c>
      <c r="I6" s="18">
        <v>117871</v>
      </c>
    </row>
    <row r="7" spans="2:9" x14ac:dyDescent="0.25">
      <c r="B7" s="12">
        <v>900226715</v>
      </c>
      <c r="C7" s="13" t="s">
        <v>8</v>
      </c>
      <c r="D7" s="12" t="s">
        <v>9</v>
      </c>
      <c r="E7" s="14">
        <v>138381</v>
      </c>
      <c r="F7" s="15">
        <v>1094574505</v>
      </c>
      <c r="G7" s="16" t="s">
        <v>12</v>
      </c>
      <c r="H7" s="17">
        <v>43156</v>
      </c>
      <c r="I7" s="18">
        <v>125689</v>
      </c>
    </row>
    <row r="8" spans="2:9" x14ac:dyDescent="0.25">
      <c r="B8" s="12">
        <v>900226715</v>
      </c>
      <c r="C8" s="13" t="s">
        <v>8</v>
      </c>
      <c r="D8" s="12" t="s">
        <v>9</v>
      </c>
      <c r="E8" s="14">
        <v>140777</v>
      </c>
      <c r="F8" s="15">
        <v>1108648141</v>
      </c>
      <c r="G8" s="16" t="s">
        <v>13</v>
      </c>
      <c r="H8" s="17">
        <v>43234</v>
      </c>
      <c r="I8" s="18">
        <v>54720</v>
      </c>
    </row>
    <row r="9" spans="2:9" x14ac:dyDescent="0.25">
      <c r="B9" s="12">
        <v>900226715</v>
      </c>
      <c r="C9" s="13" t="s">
        <v>8</v>
      </c>
      <c r="D9" s="12" t="s">
        <v>9</v>
      </c>
      <c r="E9" s="14">
        <v>143924</v>
      </c>
      <c r="F9" s="15">
        <v>1010170518</v>
      </c>
      <c r="G9" s="16" t="s">
        <v>14</v>
      </c>
      <c r="H9" s="17">
        <v>43342</v>
      </c>
      <c r="I9" s="18">
        <v>166548</v>
      </c>
    </row>
    <row r="10" spans="2:9" x14ac:dyDescent="0.25">
      <c r="B10" s="12">
        <v>900226715</v>
      </c>
      <c r="C10" s="13" t="s">
        <v>8</v>
      </c>
      <c r="D10" s="12" t="s">
        <v>9</v>
      </c>
      <c r="E10" s="14">
        <v>146015</v>
      </c>
      <c r="F10" s="15">
        <v>1002236664</v>
      </c>
      <c r="G10" s="16" t="s">
        <v>15</v>
      </c>
      <c r="H10" s="17">
        <v>43418</v>
      </c>
      <c r="I10" s="18">
        <v>160104</v>
      </c>
    </row>
    <row r="11" spans="2:9" x14ac:dyDescent="0.25">
      <c r="B11" s="12">
        <v>900226715</v>
      </c>
      <c r="C11" s="13" t="s">
        <v>8</v>
      </c>
      <c r="D11" s="12" t="s">
        <v>9</v>
      </c>
      <c r="E11" s="14">
        <v>146089</v>
      </c>
      <c r="F11" s="15">
        <v>1002498694</v>
      </c>
      <c r="G11" s="16" t="s">
        <v>16</v>
      </c>
      <c r="H11" s="17">
        <v>43422</v>
      </c>
      <c r="I11" s="18">
        <v>111745</v>
      </c>
    </row>
    <row r="12" spans="2:9" x14ac:dyDescent="0.25">
      <c r="B12" s="12">
        <v>900226715</v>
      </c>
      <c r="C12" s="13" t="s">
        <v>8</v>
      </c>
      <c r="D12" s="12" t="s">
        <v>9</v>
      </c>
      <c r="E12" s="14">
        <v>146710</v>
      </c>
      <c r="F12" s="15">
        <v>1094226354</v>
      </c>
      <c r="G12" s="16" t="s">
        <v>17</v>
      </c>
      <c r="H12" s="17">
        <v>43444</v>
      </c>
      <c r="I12" s="18">
        <v>237200</v>
      </c>
    </row>
    <row r="13" spans="2:9" x14ac:dyDescent="0.25">
      <c r="B13" s="12">
        <v>900226715</v>
      </c>
      <c r="C13" s="13" t="s">
        <v>8</v>
      </c>
      <c r="D13" s="12" t="s">
        <v>9</v>
      </c>
      <c r="E13" s="14">
        <v>150058</v>
      </c>
      <c r="F13" s="15">
        <v>1093786827</v>
      </c>
      <c r="G13" s="16" t="s">
        <v>18</v>
      </c>
      <c r="H13" s="17">
        <v>43558</v>
      </c>
      <c r="I13" s="18">
        <v>163706</v>
      </c>
    </row>
    <row r="14" spans="2:9" x14ac:dyDescent="0.25">
      <c r="B14" s="12">
        <v>900226715</v>
      </c>
      <c r="C14" s="13" t="s">
        <v>8</v>
      </c>
      <c r="D14" s="12" t="s">
        <v>9</v>
      </c>
      <c r="E14" s="14">
        <v>150535</v>
      </c>
      <c r="F14" s="15">
        <v>1098286851</v>
      </c>
      <c r="G14" s="16" t="s">
        <v>19</v>
      </c>
      <c r="H14" s="17">
        <v>43574</v>
      </c>
      <c r="I14" s="18">
        <v>317015</v>
      </c>
    </row>
    <row r="15" spans="2:9" x14ac:dyDescent="0.25">
      <c r="B15" s="12">
        <v>900226715</v>
      </c>
      <c r="C15" s="13" t="s">
        <v>8</v>
      </c>
      <c r="D15" s="12" t="s">
        <v>9</v>
      </c>
      <c r="E15" s="14">
        <v>151674</v>
      </c>
      <c r="F15" s="15">
        <v>1038435001</v>
      </c>
      <c r="G15" s="16" t="s">
        <v>20</v>
      </c>
      <c r="H15" s="17">
        <v>43606</v>
      </c>
      <c r="I15" s="18">
        <v>177400</v>
      </c>
    </row>
    <row r="16" spans="2:9" x14ac:dyDescent="0.25">
      <c r="B16" s="12">
        <v>900226715</v>
      </c>
      <c r="C16" s="13" t="s">
        <v>8</v>
      </c>
      <c r="D16" s="12" t="s">
        <v>9</v>
      </c>
      <c r="E16" s="14">
        <v>151892</v>
      </c>
      <c r="F16" s="15">
        <v>1098286851</v>
      </c>
      <c r="G16" s="16" t="s">
        <v>19</v>
      </c>
      <c r="H16" s="17">
        <v>43612</v>
      </c>
      <c r="I16" s="18">
        <v>144728</v>
      </c>
    </row>
    <row r="17" spans="2:9" x14ac:dyDescent="0.25">
      <c r="B17" s="12">
        <v>900226715</v>
      </c>
      <c r="C17" s="13" t="s">
        <v>8</v>
      </c>
      <c r="D17" s="12" t="s">
        <v>9</v>
      </c>
      <c r="E17" s="14">
        <v>152382</v>
      </c>
      <c r="F17" s="15">
        <v>1045439018</v>
      </c>
      <c r="G17" s="16" t="s">
        <v>21</v>
      </c>
      <c r="H17" s="17">
        <v>43623</v>
      </c>
      <c r="I17" s="18">
        <v>304946</v>
      </c>
    </row>
    <row r="18" spans="2:9" x14ac:dyDescent="0.25">
      <c r="B18" s="12">
        <v>900226715</v>
      </c>
      <c r="C18" s="13" t="s">
        <v>8</v>
      </c>
      <c r="D18" s="12" t="s">
        <v>9</v>
      </c>
      <c r="E18" s="14">
        <v>152777</v>
      </c>
      <c r="F18" s="15">
        <v>1048331780</v>
      </c>
      <c r="G18" s="16" t="s">
        <v>22</v>
      </c>
      <c r="H18" s="17">
        <v>43636</v>
      </c>
      <c r="I18" s="18">
        <v>177428</v>
      </c>
    </row>
    <row r="19" spans="2:9" x14ac:dyDescent="0.25">
      <c r="B19" s="12">
        <v>900226715</v>
      </c>
      <c r="C19" s="13" t="s">
        <v>8</v>
      </c>
      <c r="D19" s="12" t="s">
        <v>9</v>
      </c>
      <c r="E19" s="14">
        <v>153810</v>
      </c>
      <c r="F19" s="15">
        <v>20321998</v>
      </c>
      <c r="G19" s="16" t="s">
        <v>23</v>
      </c>
      <c r="H19" s="17">
        <v>43666</v>
      </c>
      <c r="I19" s="18">
        <v>251365</v>
      </c>
    </row>
    <row r="20" spans="2:9" x14ac:dyDescent="0.25">
      <c r="B20" s="12">
        <v>900226715</v>
      </c>
      <c r="C20" s="13" t="s">
        <v>8</v>
      </c>
      <c r="D20" s="12" t="s">
        <v>9</v>
      </c>
      <c r="E20" s="14">
        <v>154240</v>
      </c>
      <c r="F20" s="15">
        <v>1050101931</v>
      </c>
      <c r="G20" s="16" t="s">
        <v>24</v>
      </c>
      <c r="H20" s="17">
        <v>43676</v>
      </c>
      <c r="I20" s="18">
        <v>167070</v>
      </c>
    </row>
    <row r="21" spans="2:9" x14ac:dyDescent="0.25">
      <c r="B21" s="12">
        <v>900226715</v>
      </c>
      <c r="C21" s="13" t="s">
        <v>8</v>
      </c>
      <c r="D21" s="12" t="s">
        <v>9</v>
      </c>
      <c r="E21" s="14">
        <v>154835</v>
      </c>
      <c r="F21" s="15">
        <v>16837184</v>
      </c>
      <c r="G21" s="16" t="s">
        <v>25</v>
      </c>
      <c r="H21" s="17">
        <v>43693</v>
      </c>
      <c r="I21" s="18">
        <v>132845</v>
      </c>
    </row>
    <row r="22" spans="2:9" x14ac:dyDescent="0.25">
      <c r="B22" s="12">
        <v>900226715</v>
      </c>
      <c r="C22" s="13" t="s">
        <v>8</v>
      </c>
      <c r="D22" s="12" t="s">
        <v>9</v>
      </c>
      <c r="E22" s="14">
        <v>155302</v>
      </c>
      <c r="F22" s="15">
        <v>16837184</v>
      </c>
      <c r="G22" s="16" t="s">
        <v>25</v>
      </c>
      <c r="H22" s="17">
        <v>43706</v>
      </c>
      <c r="I22" s="18">
        <v>134227</v>
      </c>
    </row>
    <row r="23" spans="2:9" x14ac:dyDescent="0.25">
      <c r="B23" s="12">
        <v>900226715</v>
      </c>
      <c r="C23" s="13" t="s">
        <v>8</v>
      </c>
      <c r="D23" s="12" t="s">
        <v>9</v>
      </c>
      <c r="E23" s="14">
        <v>155581</v>
      </c>
      <c r="F23" s="15">
        <v>16837184</v>
      </c>
      <c r="G23" s="16" t="s">
        <v>25</v>
      </c>
      <c r="H23" s="17">
        <v>43714</v>
      </c>
      <c r="I23" s="18">
        <v>138248</v>
      </c>
    </row>
    <row r="24" spans="2:9" x14ac:dyDescent="0.25">
      <c r="B24" s="12">
        <v>900226715</v>
      </c>
      <c r="C24" s="13" t="s">
        <v>8</v>
      </c>
      <c r="D24" s="12" t="s">
        <v>9</v>
      </c>
      <c r="E24" s="14">
        <v>156374</v>
      </c>
      <c r="F24" s="15">
        <v>1074816480</v>
      </c>
      <c r="G24" s="16" t="s">
        <v>26</v>
      </c>
      <c r="H24" s="17">
        <v>43736</v>
      </c>
      <c r="I24" s="18">
        <v>194657</v>
      </c>
    </row>
    <row r="25" spans="2:9" x14ac:dyDescent="0.25">
      <c r="B25" s="12">
        <v>900226715</v>
      </c>
      <c r="C25" s="13" t="s">
        <v>8</v>
      </c>
      <c r="D25" s="12" t="s">
        <v>9</v>
      </c>
      <c r="E25" s="14">
        <v>156559</v>
      </c>
      <c r="F25" s="15">
        <v>1012426232</v>
      </c>
      <c r="G25" s="16" t="s">
        <v>27</v>
      </c>
      <c r="H25" s="17">
        <v>43740</v>
      </c>
      <c r="I25" s="18">
        <v>115200</v>
      </c>
    </row>
    <row r="26" spans="2:9" x14ac:dyDescent="0.25">
      <c r="B26" s="12">
        <v>900226715</v>
      </c>
      <c r="C26" s="13" t="s">
        <v>8</v>
      </c>
      <c r="D26" s="12" t="s">
        <v>9</v>
      </c>
      <c r="E26" s="14">
        <v>157205</v>
      </c>
      <c r="F26" s="15">
        <v>80030070</v>
      </c>
      <c r="G26" s="16" t="s">
        <v>28</v>
      </c>
      <c r="H26" s="17">
        <v>43760</v>
      </c>
      <c r="I26" s="18">
        <v>33100</v>
      </c>
    </row>
    <row r="27" spans="2:9" x14ac:dyDescent="0.25">
      <c r="B27" s="12">
        <v>900226715</v>
      </c>
      <c r="C27" s="13" t="s">
        <v>8</v>
      </c>
      <c r="D27" s="12" t="s">
        <v>9</v>
      </c>
      <c r="E27" s="14">
        <v>157751</v>
      </c>
      <c r="F27" s="15">
        <v>16837184</v>
      </c>
      <c r="G27" s="16" t="s">
        <v>25</v>
      </c>
      <c r="H27" s="17">
        <v>43777</v>
      </c>
      <c r="I27" s="18">
        <v>128551</v>
      </c>
    </row>
    <row r="28" spans="2:9" x14ac:dyDescent="0.25">
      <c r="B28" s="12">
        <v>900226715</v>
      </c>
      <c r="C28" s="13" t="s">
        <v>8</v>
      </c>
      <c r="D28" s="12" t="s">
        <v>9</v>
      </c>
      <c r="E28" s="14">
        <v>158513</v>
      </c>
      <c r="F28" s="15">
        <v>1032252292</v>
      </c>
      <c r="G28" s="16" t="s">
        <v>29</v>
      </c>
      <c r="H28" s="17">
        <v>43809</v>
      </c>
      <c r="I28" s="18">
        <v>167401</v>
      </c>
    </row>
    <row r="29" spans="2:9" x14ac:dyDescent="0.25">
      <c r="B29" s="12">
        <v>900226715</v>
      </c>
      <c r="C29" s="13" t="s">
        <v>8</v>
      </c>
      <c r="D29" s="12" t="s">
        <v>9</v>
      </c>
      <c r="E29" s="14">
        <v>159050</v>
      </c>
      <c r="F29" s="15">
        <v>16837184</v>
      </c>
      <c r="G29" s="16" t="s">
        <v>25</v>
      </c>
      <c r="H29" s="17">
        <v>43830</v>
      </c>
      <c r="I29" s="18">
        <v>193070</v>
      </c>
    </row>
    <row r="30" spans="2:9" x14ac:dyDescent="0.25">
      <c r="B30" s="12">
        <v>900226715</v>
      </c>
      <c r="C30" s="13" t="s">
        <v>8</v>
      </c>
      <c r="D30" s="12" t="s">
        <v>9</v>
      </c>
      <c r="E30" s="14">
        <v>160536</v>
      </c>
      <c r="F30" s="15">
        <v>1034289393</v>
      </c>
      <c r="G30" s="16" t="s">
        <v>30</v>
      </c>
      <c r="H30" s="17">
        <v>43867</v>
      </c>
      <c r="I30" s="18">
        <v>191277</v>
      </c>
    </row>
    <row r="31" spans="2:9" x14ac:dyDescent="0.25">
      <c r="B31" s="12">
        <v>900226715</v>
      </c>
      <c r="C31" s="13" t="s">
        <v>8</v>
      </c>
      <c r="D31" s="12" t="s">
        <v>9</v>
      </c>
      <c r="E31" s="14">
        <v>160695</v>
      </c>
      <c r="F31" s="15">
        <v>1050958256</v>
      </c>
      <c r="G31" s="16" t="s">
        <v>31</v>
      </c>
      <c r="H31" s="17">
        <v>43872</v>
      </c>
      <c r="I31" s="18">
        <v>166799</v>
      </c>
    </row>
    <row r="32" spans="2:9" x14ac:dyDescent="0.25">
      <c r="B32" s="12">
        <v>900226715</v>
      </c>
      <c r="C32" s="13" t="s">
        <v>8</v>
      </c>
      <c r="D32" s="12" t="s">
        <v>9</v>
      </c>
      <c r="E32" s="14">
        <v>161675</v>
      </c>
      <c r="F32" s="15">
        <v>17041239</v>
      </c>
      <c r="G32" s="16" t="s">
        <v>32</v>
      </c>
      <c r="H32" s="17">
        <v>43890</v>
      </c>
      <c r="I32" s="18">
        <v>254476</v>
      </c>
    </row>
    <row r="33" spans="2:9" x14ac:dyDescent="0.25">
      <c r="B33" s="12">
        <v>900226715</v>
      </c>
      <c r="C33" s="13" t="s">
        <v>8</v>
      </c>
      <c r="D33" s="12" t="s">
        <v>9</v>
      </c>
      <c r="E33" s="14">
        <v>162026</v>
      </c>
      <c r="F33" s="15">
        <v>20344358</v>
      </c>
      <c r="G33" s="16" t="s">
        <v>33</v>
      </c>
      <c r="H33" s="17">
        <v>43896</v>
      </c>
      <c r="I33" s="18">
        <v>336629</v>
      </c>
    </row>
    <row r="34" spans="2:9" x14ac:dyDescent="0.25">
      <c r="B34" s="12">
        <v>900226715</v>
      </c>
      <c r="C34" s="13" t="s">
        <v>8</v>
      </c>
      <c r="D34" s="12" t="s">
        <v>9</v>
      </c>
      <c r="E34" s="14">
        <v>162920</v>
      </c>
      <c r="F34" s="15">
        <v>17041239</v>
      </c>
      <c r="G34" s="16" t="s">
        <v>32</v>
      </c>
      <c r="H34" s="17">
        <v>43920</v>
      </c>
      <c r="I34" s="18">
        <v>412968</v>
      </c>
    </row>
    <row r="35" spans="2:9" x14ac:dyDescent="0.25">
      <c r="B35" s="12">
        <v>900226715</v>
      </c>
      <c r="C35" s="13" t="s">
        <v>8</v>
      </c>
      <c r="D35" s="12" t="s">
        <v>9</v>
      </c>
      <c r="E35" s="14">
        <v>162969</v>
      </c>
      <c r="F35" s="15">
        <v>39667965</v>
      </c>
      <c r="G35" s="16" t="s">
        <v>34</v>
      </c>
      <c r="H35" s="17">
        <v>43922</v>
      </c>
      <c r="I35" s="18">
        <v>137310</v>
      </c>
    </row>
    <row r="36" spans="2:9" x14ac:dyDescent="0.25">
      <c r="B36" s="12">
        <v>900226715</v>
      </c>
      <c r="C36" s="13" t="s">
        <v>8</v>
      </c>
      <c r="D36" s="12" t="s">
        <v>9</v>
      </c>
      <c r="E36" s="14">
        <v>163369</v>
      </c>
      <c r="F36" s="15">
        <v>11381202</v>
      </c>
      <c r="G36" s="16" t="s">
        <v>35</v>
      </c>
      <c r="H36" s="17">
        <v>43945</v>
      </c>
      <c r="I36" s="18">
        <v>292295</v>
      </c>
    </row>
    <row r="37" spans="2:9" x14ac:dyDescent="0.25">
      <c r="B37" s="12">
        <v>900226715</v>
      </c>
      <c r="C37" s="13" t="s">
        <v>8</v>
      </c>
      <c r="D37" s="12" t="s">
        <v>9</v>
      </c>
      <c r="E37" s="14">
        <v>163458</v>
      </c>
      <c r="F37" s="15">
        <v>1033373016</v>
      </c>
      <c r="G37" s="16" t="s">
        <v>36</v>
      </c>
      <c r="H37" s="17">
        <v>43950</v>
      </c>
      <c r="I37" s="18">
        <v>80974</v>
      </c>
    </row>
    <row r="38" spans="2:9" x14ac:dyDescent="0.25">
      <c r="B38" s="12">
        <v>900226715</v>
      </c>
      <c r="C38" s="13" t="s">
        <v>8</v>
      </c>
      <c r="D38" s="12" t="s">
        <v>9</v>
      </c>
      <c r="E38" s="14">
        <v>164089</v>
      </c>
      <c r="F38" s="15">
        <v>10499382</v>
      </c>
      <c r="G38" s="16" t="s">
        <v>37</v>
      </c>
      <c r="H38" s="17">
        <v>43981</v>
      </c>
      <c r="I38" s="18">
        <v>268510</v>
      </c>
    </row>
    <row r="39" spans="2:9" x14ac:dyDescent="0.25">
      <c r="B39" s="12">
        <v>900226715</v>
      </c>
      <c r="C39" s="13" t="s">
        <v>8</v>
      </c>
      <c r="D39" s="12" t="s">
        <v>9</v>
      </c>
      <c r="E39" s="14">
        <v>165911</v>
      </c>
      <c r="F39" s="15">
        <v>52170058</v>
      </c>
      <c r="G39" s="16" t="s">
        <v>38</v>
      </c>
      <c r="H39" s="17">
        <v>44023</v>
      </c>
      <c r="I39" s="18">
        <v>927458</v>
      </c>
    </row>
    <row r="40" spans="2:9" x14ac:dyDescent="0.25">
      <c r="B40" s="12">
        <v>900226715</v>
      </c>
      <c r="C40" s="13" t="s">
        <v>8</v>
      </c>
      <c r="D40" s="12" t="s">
        <v>9</v>
      </c>
      <c r="E40" s="14">
        <v>166091</v>
      </c>
      <c r="F40" s="15">
        <v>27307818</v>
      </c>
      <c r="G40" s="16" t="s">
        <v>39</v>
      </c>
      <c r="H40" s="17">
        <v>44057.995138888902</v>
      </c>
      <c r="I40" s="18">
        <v>162000</v>
      </c>
    </row>
    <row r="41" spans="2:9" x14ac:dyDescent="0.25">
      <c r="B41" s="12">
        <v>900226715</v>
      </c>
      <c r="C41" s="13" t="s">
        <v>8</v>
      </c>
      <c r="D41" s="12" t="s">
        <v>9</v>
      </c>
      <c r="E41" s="14">
        <v>166978</v>
      </c>
      <c r="F41" s="15">
        <v>1011216014</v>
      </c>
      <c r="G41" s="16" t="s">
        <v>40</v>
      </c>
      <c r="H41" s="17">
        <v>44088.063888888901</v>
      </c>
      <c r="I41" s="18">
        <v>122000</v>
      </c>
    </row>
    <row r="42" spans="2:9" x14ac:dyDescent="0.25">
      <c r="B42" s="12">
        <v>900226715</v>
      </c>
      <c r="C42" s="13" t="s">
        <v>8</v>
      </c>
      <c r="D42" s="12" t="s">
        <v>9</v>
      </c>
      <c r="E42" s="14">
        <v>167276</v>
      </c>
      <c r="F42" s="15">
        <v>1242688361</v>
      </c>
      <c r="G42" s="16" t="s">
        <v>41</v>
      </c>
      <c r="H42" s="17">
        <v>44095.936805555597</v>
      </c>
      <c r="I42" s="18">
        <v>203885</v>
      </c>
    </row>
    <row r="43" spans="2:9" x14ac:dyDescent="0.25">
      <c r="B43" s="12">
        <v>900226715</v>
      </c>
      <c r="C43" s="13" t="s">
        <v>8</v>
      </c>
      <c r="D43" s="12" t="s">
        <v>9</v>
      </c>
      <c r="E43" s="14">
        <v>168604</v>
      </c>
      <c r="F43" s="15">
        <v>52857247</v>
      </c>
      <c r="G43" s="16" t="s">
        <v>42</v>
      </c>
      <c r="H43" s="17">
        <v>44128.815972222197</v>
      </c>
      <c r="I43" s="18">
        <v>486778</v>
      </c>
    </row>
    <row r="44" spans="2:9" x14ac:dyDescent="0.25">
      <c r="B44" s="12">
        <v>900226715</v>
      </c>
      <c r="C44" s="13" t="s">
        <v>8</v>
      </c>
      <c r="D44" s="12" t="s">
        <v>9</v>
      </c>
      <c r="E44" s="14">
        <v>169370</v>
      </c>
      <c r="F44" s="15">
        <v>52896867</v>
      </c>
      <c r="G44" s="16" t="s">
        <v>43</v>
      </c>
      <c r="H44" s="17">
        <v>44121.897916666698</v>
      </c>
      <c r="I44" s="18">
        <v>146832</v>
      </c>
    </row>
    <row r="45" spans="2:9" x14ac:dyDescent="0.25">
      <c r="B45" s="12">
        <v>900226715</v>
      </c>
      <c r="C45" s="13" t="s">
        <v>8</v>
      </c>
      <c r="D45" s="12" t="s">
        <v>9</v>
      </c>
      <c r="E45" s="14">
        <v>170945</v>
      </c>
      <c r="F45" s="15">
        <v>1110564137</v>
      </c>
      <c r="G45" s="16" t="s">
        <v>44</v>
      </c>
      <c r="H45" s="17">
        <v>44169.9819444444</v>
      </c>
      <c r="I45" s="18">
        <v>132945</v>
      </c>
    </row>
    <row r="46" spans="2:9" x14ac:dyDescent="0.25">
      <c r="B46" s="12">
        <v>900226715</v>
      </c>
      <c r="C46" s="13" t="s">
        <v>8</v>
      </c>
      <c r="D46" s="12" t="s">
        <v>9</v>
      </c>
      <c r="E46" s="14">
        <v>171861</v>
      </c>
      <c r="F46" s="15">
        <v>1095917758</v>
      </c>
      <c r="G46" s="16" t="s">
        <v>45</v>
      </c>
      <c r="H46" s="17">
        <v>44187.877083333296</v>
      </c>
      <c r="I46" s="18">
        <v>212322</v>
      </c>
    </row>
    <row r="47" spans="2:9" x14ac:dyDescent="0.25">
      <c r="B47" s="12">
        <v>900226715</v>
      </c>
      <c r="C47" s="13" t="s">
        <v>8</v>
      </c>
      <c r="D47" s="12" t="s">
        <v>9</v>
      </c>
      <c r="E47" s="14">
        <v>172040</v>
      </c>
      <c r="F47" s="15">
        <v>24358496</v>
      </c>
      <c r="G47" s="16" t="s">
        <v>46</v>
      </c>
      <c r="H47" s="17">
        <v>44190.925694444399</v>
      </c>
      <c r="I47" s="18">
        <v>194000</v>
      </c>
    </row>
    <row r="48" spans="2:9" x14ac:dyDescent="0.25">
      <c r="B48" s="12">
        <v>900226715</v>
      </c>
      <c r="C48" s="13" t="s">
        <v>8</v>
      </c>
      <c r="D48" s="12" t="s">
        <v>9</v>
      </c>
      <c r="E48" s="14">
        <v>172408</v>
      </c>
      <c r="F48" s="15" t="s">
        <v>47</v>
      </c>
      <c r="G48" s="16" t="s">
        <v>48</v>
      </c>
      <c r="H48" s="17">
        <v>44198.689583333296</v>
      </c>
      <c r="I48" s="18">
        <v>145577</v>
      </c>
    </row>
    <row r="49" spans="2:9" x14ac:dyDescent="0.25">
      <c r="B49" s="12">
        <v>900226715</v>
      </c>
      <c r="C49" s="13" t="s">
        <v>8</v>
      </c>
      <c r="D49" s="12" t="s">
        <v>9</v>
      </c>
      <c r="E49" s="14">
        <v>173366</v>
      </c>
      <c r="F49" s="15" t="s">
        <v>49</v>
      </c>
      <c r="G49" s="16" t="s">
        <v>46</v>
      </c>
      <c r="H49" s="17">
        <v>44215.468055555597</v>
      </c>
      <c r="I49" s="18">
        <v>132400</v>
      </c>
    </row>
    <row r="50" spans="2:9" x14ac:dyDescent="0.25">
      <c r="B50" s="12">
        <v>900226715</v>
      </c>
      <c r="C50" s="13" t="s">
        <v>8</v>
      </c>
      <c r="D50" s="12" t="s">
        <v>9</v>
      </c>
      <c r="E50" s="14">
        <v>173367</v>
      </c>
      <c r="F50" s="15" t="s">
        <v>49</v>
      </c>
      <c r="G50" s="16" t="s">
        <v>46</v>
      </c>
      <c r="H50" s="17">
        <v>44215.470138888901</v>
      </c>
      <c r="I50" s="18">
        <v>99423</v>
      </c>
    </row>
    <row r="51" spans="2:9" x14ac:dyDescent="0.25">
      <c r="B51" s="12">
        <v>900226715</v>
      </c>
      <c r="C51" s="13" t="s">
        <v>8</v>
      </c>
      <c r="D51" s="12" t="s">
        <v>9</v>
      </c>
      <c r="E51" s="14">
        <v>175137</v>
      </c>
      <c r="F51" s="15">
        <v>1045078115</v>
      </c>
      <c r="G51" s="16" t="s">
        <v>50</v>
      </c>
      <c r="H51" s="17">
        <v>44251.470138888901</v>
      </c>
      <c r="I51" s="18">
        <v>27000</v>
      </c>
    </row>
    <row r="52" spans="2:9" x14ac:dyDescent="0.25">
      <c r="B52" s="12">
        <v>900226715</v>
      </c>
      <c r="C52" s="13" t="s">
        <v>8</v>
      </c>
      <c r="D52" s="12" t="s">
        <v>9</v>
      </c>
      <c r="E52" s="14">
        <v>175587</v>
      </c>
      <c r="F52" s="15">
        <v>1015475440</v>
      </c>
      <c r="G52" s="16" t="s">
        <v>51</v>
      </c>
      <c r="H52" s="17">
        <v>44261.581250000003</v>
      </c>
      <c r="I52" s="18">
        <v>140963</v>
      </c>
    </row>
    <row r="53" spans="2:9" x14ac:dyDescent="0.25">
      <c r="B53" s="12">
        <v>900226715</v>
      </c>
      <c r="C53" s="13" t="s">
        <v>8</v>
      </c>
      <c r="D53" s="12" t="s">
        <v>9</v>
      </c>
      <c r="E53" s="14">
        <v>178417</v>
      </c>
      <c r="F53" s="19">
        <v>28867910</v>
      </c>
      <c r="G53" s="20" t="s">
        <v>52</v>
      </c>
      <c r="H53" s="17">
        <v>44311.743750000001</v>
      </c>
      <c r="I53" s="18">
        <v>236448</v>
      </c>
    </row>
    <row r="54" spans="2:9" x14ac:dyDescent="0.25">
      <c r="B54" s="12">
        <v>900226715</v>
      </c>
      <c r="C54" s="13" t="s">
        <v>8</v>
      </c>
      <c r="D54" s="12" t="s">
        <v>9</v>
      </c>
      <c r="E54" s="14">
        <v>179317</v>
      </c>
      <c r="F54" s="15">
        <v>23799405</v>
      </c>
      <c r="G54" s="16" t="s">
        <v>53</v>
      </c>
      <c r="H54" s="17">
        <v>44324.642361111102</v>
      </c>
      <c r="I54" s="18">
        <v>59700</v>
      </c>
    </row>
    <row r="55" spans="2:9" x14ac:dyDescent="0.25">
      <c r="B55" s="12">
        <v>900226715</v>
      </c>
      <c r="C55" s="13" t="s">
        <v>8</v>
      </c>
      <c r="D55" s="12" t="s">
        <v>9</v>
      </c>
      <c r="E55" s="14">
        <v>181453</v>
      </c>
      <c r="F55" s="15">
        <v>51940707</v>
      </c>
      <c r="G55" s="16" t="s">
        <v>54</v>
      </c>
      <c r="H55" s="17">
        <v>44358.598611111098</v>
      </c>
      <c r="I55" s="18">
        <v>229823</v>
      </c>
    </row>
    <row r="56" spans="2:9" x14ac:dyDescent="0.25">
      <c r="B56" s="12">
        <v>900226715</v>
      </c>
      <c r="C56" s="13" t="s">
        <v>8</v>
      </c>
      <c r="D56" s="12" t="s">
        <v>9</v>
      </c>
      <c r="E56" s="14">
        <v>181465</v>
      </c>
      <c r="F56" s="15">
        <v>39667965</v>
      </c>
      <c r="G56" s="16" t="s">
        <v>34</v>
      </c>
      <c r="H56" s="17">
        <v>44358.767361111102</v>
      </c>
      <c r="I56" s="18">
        <v>393477</v>
      </c>
    </row>
    <row r="57" spans="2:9" x14ac:dyDescent="0.25">
      <c r="B57" s="12">
        <v>900226715</v>
      </c>
      <c r="C57" s="13" t="s">
        <v>8</v>
      </c>
      <c r="D57" s="12" t="s">
        <v>9</v>
      </c>
      <c r="E57" s="14">
        <v>182526</v>
      </c>
      <c r="F57" s="15">
        <v>39667965</v>
      </c>
      <c r="G57" s="16" t="s">
        <v>34</v>
      </c>
      <c r="H57" s="17">
        <v>44358.735416666699</v>
      </c>
      <c r="I57" s="18">
        <v>80832</v>
      </c>
    </row>
    <row r="58" spans="2:9" x14ac:dyDescent="0.25">
      <c r="B58" s="12">
        <v>900226715</v>
      </c>
      <c r="C58" s="13" t="s">
        <v>8</v>
      </c>
      <c r="D58" s="12" t="s">
        <v>9</v>
      </c>
      <c r="E58" s="14">
        <v>183783</v>
      </c>
      <c r="F58" s="15">
        <v>19129082</v>
      </c>
      <c r="G58" s="16" t="s">
        <v>55</v>
      </c>
      <c r="H58" s="17">
        <v>44399.457997685196</v>
      </c>
      <c r="I58" s="18">
        <v>61707</v>
      </c>
    </row>
    <row r="59" spans="2:9" x14ac:dyDescent="0.25">
      <c r="B59" s="12">
        <v>900226715</v>
      </c>
      <c r="C59" s="13" t="s">
        <v>8</v>
      </c>
      <c r="D59" s="12" t="s">
        <v>9</v>
      </c>
      <c r="E59" s="14">
        <v>184529</v>
      </c>
      <c r="F59" s="15">
        <v>1073712274</v>
      </c>
      <c r="G59" s="16" t="s">
        <v>56</v>
      </c>
      <c r="H59" s="17">
        <v>44401.104166666701</v>
      </c>
      <c r="I59" s="18">
        <v>59700</v>
      </c>
    </row>
    <row r="60" spans="2:9" x14ac:dyDescent="0.25">
      <c r="B60" s="12">
        <v>900226715</v>
      </c>
      <c r="C60" s="13" t="s">
        <v>8</v>
      </c>
      <c r="D60" s="12" t="s">
        <v>9</v>
      </c>
      <c r="E60" s="14">
        <v>184975</v>
      </c>
      <c r="F60" s="15" t="s">
        <v>57</v>
      </c>
      <c r="G60" s="16" t="s">
        <v>58</v>
      </c>
      <c r="H60" s="17">
        <v>44418.635069444397</v>
      </c>
      <c r="I60" s="18">
        <v>275421</v>
      </c>
    </row>
    <row r="61" spans="2:9" x14ac:dyDescent="0.25">
      <c r="B61" s="12">
        <v>900226715</v>
      </c>
      <c r="C61" s="13" t="s">
        <v>8</v>
      </c>
      <c r="D61" s="12" t="s">
        <v>9</v>
      </c>
      <c r="E61" s="14">
        <v>185588</v>
      </c>
      <c r="F61" s="15" t="s">
        <v>59</v>
      </c>
      <c r="G61" s="16" t="s">
        <v>60</v>
      </c>
      <c r="H61" s="17">
        <v>44431.472500000003</v>
      </c>
      <c r="I61" s="18">
        <v>304718</v>
      </c>
    </row>
    <row r="62" spans="2:9" x14ac:dyDescent="0.25">
      <c r="B62" s="12">
        <v>900226715</v>
      </c>
      <c r="C62" s="13" t="s">
        <v>8</v>
      </c>
      <c r="D62" s="12" t="s">
        <v>9</v>
      </c>
      <c r="E62" s="14">
        <v>185974</v>
      </c>
      <c r="F62" s="15" t="s">
        <v>57</v>
      </c>
      <c r="G62" s="16" t="s">
        <v>58</v>
      </c>
      <c r="H62" s="17">
        <v>44429.038530092599</v>
      </c>
      <c r="I62" s="18">
        <v>1279128</v>
      </c>
    </row>
    <row r="63" spans="2:9" x14ac:dyDescent="0.25">
      <c r="B63" s="12">
        <v>900226715</v>
      </c>
      <c r="C63" s="13" t="s">
        <v>8</v>
      </c>
      <c r="D63" s="12" t="s">
        <v>9</v>
      </c>
      <c r="E63" s="14">
        <v>186825</v>
      </c>
      <c r="F63" s="12" t="s">
        <v>61</v>
      </c>
      <c r="G63" s="16" t="s">
        <v>38</v>
      </c>
      <c r="H63" s="17">
        <v>44479</v>
      </c>
      <c r="I63" s="18">
        <v>36300</v>
      </c>
    </row>
    <row r="64" spans="2:9" x14ac:dyDescent="0.25">
      <c r="B64" s="12">
        <v>900226715</v>
      </c>
      <c r="C64" s="13" t="s">
        <v>8</v>
      </c>
      <c r="D64" s="12" t="s">
        <v>9</v>
      </c>
      <c r="E64" s="14">
        <v>186826</v>
      </c>
      <c r="F64" s="12" t="s">
        <v>62</v>
      </c>
      <c r="G64" s="16" t="s">
        <v>63</v>
      </c>
      <c r="H64" s="17">
        <v>44479</v>
      </c>
      <c r="I64" s="18">
        <v>36300</v>
      </c>
    </row>
    <row r="65" spans="2:9" x14ac:dyDescent="0.25">
      <c r="B65" s="12">
        <v>900226715</v>
      </c>
      <c r="C65" s="13" t="s">
        <v>8</v>
      </c>
      <c r="D65" s="12" t="s">
        <v>9</v>
      </c>
      <c r="E65" s="14">
        <v>186847</v>
      </c>
      <c r="F65" s="12" t="s">
        <v>57</v>
      </c>
      <c r="G65" s="16" t="s">
        <v>58</v>
      </c>
      <c r="H65" s="17">
        <v>44479</v>
      </c>
      <c r="I65" s="18">
        <v>837619</v>
      </c>
    </row>
    <row r="66" spans="2:9" x14ac:dyDescent="0.25">
      <c r="B66" s="12">
        <v>900226715</v>
      </c>
      <c r="C66" s="13" t="s">
        <v>8</v>
      </c>
      <c r="D66" s="12" t="s">
        <v>9</v>
      </c>
      <c r="E66" s="14">
        <v>186876</v>
      </c>
      <c r="F66" s="12" t="s">
        <v>64</v>
      </c>
      <c r="G66" s="16" t="s">
        <v>65</v>
      </c>
      <c r="H66" s="17">
        <v>44479</v>
      </c>
      <c r="I66" s="18">
        <v>199673</v>
      </c>
    </row>
    <row r="67" spans="2:9" x14ac:dyDescent="0.25">
      <c r="B67" s="12">
        <v>900226715</v>
      </c>
      <c r="C67" s="13" t="s">
        <v>8</v>
      </c>
      <c r="D67" s="12" t="s">
        <v>9</v>
      </c>
      <c r="E67" s="14">
        <v>186966</v>
      </c>
      <c r="F67" s="12" t="s">
        <v>66</v>
      </c>
      <c r="G67" s="16" t="s">
        <v>34</v>
      </c>
      <c r="H67" s="17">
        <v>44479</v>
      </c>
      <c r="I67" s="18">
        <v>143220</v>
      </c>
    </row>
    <row r="68" spans="2:9" x14ac:dyDescent="0.25">
      <c r="B68" s="12">
        <v>900226715</v>
      </c>
      <c r="C68" s="13" t="s">
        <v>8</v>
      </c>
      <c r="D68" s="12" t="s">
        <v>9</v>
      </c>
      <c r="E68" s="14">
        <v>189940</v>
      </c>
      <c r="F68" s="12" t="s">
        <v>67</v>
      </c>
      <c r="G68" s="16" t="s">
        <v>68</v>
      </c>
      <c r="H68" s="17">
        <v>44540</v>
      </c>
      <c r="I68" s="18">
        <v>181758</v>
      </c>
    </row>
    <row r="69" spans="2:9" x14ac:dyDescent="0.25">
      <c r="B69" s="12">
        <v>900226715</v>
      </c>
      <c r="C69" s="13" t="s">
        <v>8</v>
      </c>
      <c r="D69" s="12" t="s">
        <v>9</v>
      </c>
      <c r="E69" s="14">
        <v>190156</v>
      </c>
      <c r="F69" s="12" t="s">
        <v>61</v>
      </c>
      <c r="G69" s="16" t="s">
        <v>38</v>
      </c>
      <c r="H69" s="17">
        <v>44540</v>
      </c>
      <c r="I69" s="18">
        <v>29100</v>
      </c>
    </row>
    <row r="70" spans="2:9" x14ac:dyDescent="0.25">
      <c r="B70" s="12">
        <v>900226715</v>
      </c>
      <c r="C70" s="13" t="s">
        <v>8</v>
      </c>
      <c r="D70" s="12" t="s">
        <v>9</v>
      </c>
      <c r="E70" s="14">
        <v>190239</v>
      </c>
      <c r="F70" s="12" t="s">
        <v>61</v>
      </c>
      <c r="G70" s="16" t="s">
        <v>38</v>
      </c>
      <c r="H70" s="17">
        <v>44540</v>
      </c>
      <c r="I70" s="18">
        <v>199200</v>
      </c>
    </row>
    <row r="71" spans="2:9" x14ac:dyDescent="0.25">
      <c r="B71" s="12">
        <v>900226715</v>
      </c>
      <c r="C71" s="13" t="s">
        <v>8</v>
      </c>
      <c r="D71" s="12" t="s">
        <v>9</v>
      </c>
      <c r="E71" s="14">
        <v>190472</v>
      </c>
      <c r="F71" s="12" t="s">
        <v>62</v>
      </c>
      <c r="G71" s="16" t="s">
        <v>63</v>
      </c>
      <c r="H71" s="17">
        <v>44540</v>
      </c>
      <c r="I71" s="18">
        <v>79300</v>
      </c>
    </row>
    <row r="72" spans="2:9" x14ac:dyDescent="0.25">
      <c r="B72" s="4">
        <v>900226715</v>
      </c>
      <c r="C72" s="5" t="s">
        <v>69</v>
      </c>
      <c r="D72" s="5" t="s">
        <v>70</v>
      </c>
      <c r="E72" s="6">
        <v>146373</v>
      </c>
      <c r="F72" s="4">
        <v>25018226</v>
      </c>
      <c r="G72" s="7" t="s">
        <v>71</v>
      </c>
      <c r="H72" s="8">
        <v>43430</v>
      </c>
      <c r="I72" s="9">
        <v>296370</v>
      </c>
    </row>
    <row r="73" spans="2:9" x14ac:dyDescent="0.25">
      <c r="B73" s="4">
        <v>900226715</v>
      </c>
      <c r="C73" s="5" t="s">
        <v>69</v>
      </c>
      <c r="D73" s="5" t="s">
        <v>70</v>
      </c>
      <c r="E73" s="6">
        <v>148467</v>
      </c>
      <c r="F73" s="4">
        <v>16933957</v>
      </c>
      <c r="G73" s="7" t="s">
        <v>72</v>
      </c>
      <c r="H73" s="8">
        <v>43514</v>
      </c>
      <c r="I73" s="9">
        <v>170624</v>
      </c>
    </row>
    <row r="74" spans="2:9" x14ac:dyDescent="0.25">
      <c r="B74" s="4">
        <v>900226715</v>
      </c>
      <c r="C74" s="5" t="s">
        <v>69</v>
      </c>
      <c r="D74" s="5" t="s">
        <v>70</v>
      </c>
      <c r="E74" s="6">
        <v>148666</v>
      </c>
      <c r="F74" s="4">
        <v>1010170518</v>
      </c>
      <c r="G74" s="7" t="s">
        <v>14</v>
      </c>
      <c r="H74" s="8">
        <v>43521</v>
      </c>
      <c r="I74" s="9">
        <v>170686</v>
      </c>
    </row>
    <row r="75" spans="2:9" x14ac:dyDescent="0.25">
      <c r="B75" s="10">
        <v>900226715</v>
      </c>
      <c r="C75" s="5" t="s">
        <v>69</v>
      </c>
      <c r="D75" s="5" t="s">
        <v>70</v>
      </c>
      <c r="E75" s="6">
        <v>177852</v>
      </c>
      <c r="F75" s="11">
        <v>79819025</v>
      </c>
      <c r="G75" s="7" t="s">
        <v>73</v>
      </c>
      <c r="H75" s="8">
        <v>44302.636111111096</v>
      </c>
      <c r="I75" s="9">
        <v>171888</v>
      </c>
    </row>
    <row r="76" spans="2:9" x14ac:dyDescent="0.25">
      <c r="B76" s="4">
        <v>900226715</v>
      </c>
      <c r="C76" s="5" t="s">
        <v>69</v>
      </c>
      <c r="D76" s="5" t="s">
        <v>70</v>
      </c>
      <c r="E76" s="6">
        <v>183193</v>
      </c>
      <c r="F76" s="4">
        <v>37520547</v>
      </c>
      <c r="G76" s="7" t="s">
        <v>74</v>
      </c>
      <c r="H76" s="8">
        <v>44386.524305555598</v>
      </c>
      <c r="I76" s="9">
        <v>59700</v>
      </c>
    </row>
    <row r="77" spans="2:9" x14ac:dyDescent="0.25">
      <c r="B77" s="4">
        <v>900226715</v>
      </c>
      <c r="C77" s="5" t="s">
        <v>69</v>
      </c>
      <c r="D77" s="5" t="s">
        <v>70</v>
      </c>
      <c r="E77" s="6">
        <v>183194</v>
      </c>
      <c r="F77" s="4">
        <v>37520547</v>
      </c>
      <c r="G77" s="7" t="s">
        <v>74</v>
      </c>
      <c r="H77" s="8">
        <v>44386.525694444397</v>
      </c>
      <c r="I77" s="9">
        <v>80832</v>
      </c>
    </row>
    <row r="78" spans="2:9" x14ac:dyDescent="0.25">
      <c r="B78" s="4">
        <v>900226715</v>
      </c>
      <c r="C78" s="5" t="s">
        <v>69</v>
      </c>
      <c r="D78" s="5" t="s">
        <v>70</v>
      </c>
      <c r="E78" s="6">
        <v>183711</v>
      </c>
      <c r="F78" s="4">
        <v>1045078115</v>
      </c>
      <c r="G78" s="7" t="s">
        <v>50</v>
      </c>
      <c r="H78" s="8">
        <v>44398.565844907404</v>
      </c>
      <c r="I78" s="9">
        <v>142797</v>
      </c>
    </row>
    <row r="79" spans="2:9" x14ac:dyDescent="0.25">
      <c r="B79" s="4">
        <v>900226715</v>
      </c>
      <c r="C79" s="5" t="s">
        <v>69</v>
      </c>
      <c r="D79" s="5" t="s">
        <v>70</v>
      </c>
      <c r="E79" s="6">
        <v>184284</v>
      </c>
      <c r="F79" s="4">
        <v>37520547</v>
      </c>
      <c r="G79" s="7" t="s">
        <v>74</v>
      </c>
      <c r="H79" s="8">
        <v>44390.596296296302</v>
      </c>
      <c r="I79" s="9">
        <v>359770</v>
      </c>
    </row>
    <row r="80" spans="2:9" x14ac:dyDescent="0.25">
      <c r="B80" s="4">
        <v>900226715</v>
      </c>
      <c r="C80" s="5" t="s">
        <v>69</v>
      </c>
      <c r="D80" s="5" t="s">
        <v>70</v>
      </c>
      <c r="E80" s="6">
        <v>186271</v>
      </c>
      <c r="F80" s="4" t="s">
        <v>75</v>
      </c>
      <c r="G80" s="7" t="s">
        <v>50</v>
      </c>
      <c r="H80" s="8">
        <v>44444.031412037002</v>
      </c>
      <c r="I80" s="9">
        <v>139531</v>
      </c>
    </row>
    <row r="81" spans="2:9" x14ac:dyDescent="0.25">
      <c r="B81" s="21" t="s">
        <v>76</v>
      </c>
      <c r="C81" s="21"/>
      <c r="D81" s="21"/>
      <c r="E81" s="21"/>
      <c r="F81" s="21"/>
      <c r="G81" s="21"/>
      <c r="H81" s="21"/>
      <c r="I81" s="22">
        <f>SUM(I5:I80)</f>
        <v>15666162</v>
      </c>
    </row>
  </sheetData>
  <conditionalFormatting sqref="E4:E50">
    <cfRule type="duplicateValues" dxfId="14" priority="5"/>
  </conditionalFormatting>
  <conditionalFormatting sqref="E4:E71">
    <cfRule type="duplicateValues" dxfId="13" priority="6"/>
  </conditionalFormatting>
  <conditionalFormatting sqref="E4:E71">
    <cfRule type="duplicateValues" dxfId="12" priority="4"/>
  </conditionalFormatting>
  <conditionalFormatting sqref="E72:E74">
    <cfRule type="duplicateValues" dxfId="11" priority="2"/>
  </conditionalFormatting>
  <conditionalFormatting sqref="E72:E80">
    <cfRule type="duplicateValues" dxfId="10" priority="3"/>
  </conditionalFormatting>
  <conditionalFormatting sqref="E72:E80">
    <cfRule type="duplicateValues" dxfId="9"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4A2A-4617-44B1-9B5F-177D20B2FF0C}">
  <dimension ref="A1:P76"/>
  <sheetViews>
    <sheetView workbookViewId="0">
      <pane xSplit="5" ySplit="1" topLeftCell="F50" activePane="bottomRight" state="frozen"/>
      <selection pane="topRight" activeCell="F1" sqref="F1"/>
      <selection pane="bottomLeft" activeCell="A2" sqref="A2"/>
      <selection pane="bottomRight" activeCell="L58" sqref="L58"/>
    </sheetView>
  </sheetViews>
  <sheetFormatPr baseColWidth="10" defaultRowHeight="15" x14ac:dyDescent="0.25"/>
  <cols>
    <col min="6" max="14" width="11.42578125" style="28"/>
    <col min="16" max="16" width="11.42578125" style="28"/>
  </cols>
  <sheetData>
    <row r="1" spans="1:16" ht="76.5" x14ac:dyDescent="0.25">
      <c r="A1" s="3" t="s">
        <v>3</v>
      </c>
      <c r="B1" s="2" t="s">
        <v>4</v>
      </c>
      <c r="C1" s="2" t="s">
        <v>5</v>
      </c>
      <c r="D1" s="1" t="s">
        <v>6</v>
      </c>
      <c r="E1" s="1" t="s">
        <v>7</v>
      </c>
      <c r="F1" s="26" t="s">
        <v>77</v>
      </c>
      <c r="G1" s="26" t="s">
        <v>78</v>
      </c>
      <c r="H1" s="26" t="s">
        <v>79</v>
      </c>
      <c r="I1" s="26" t="s">
        <v>80</v>
      </c>
      <c r="J1" s="26" t="s">
        <v>81</v>
      </c>
      <c r="K1" s="26" t="s">
        <v>82</v>
      </c>
      <c r="L1" s="26" t="s">
        <v>83</v>
      </c>
      <c r="M1" s="26" t="s">
        <v>84</v>
      </c>
      <c r="N1" s="26" t="s">
        <v>85</v>
      </c>
      <c r="O1" s="25" t="s">
        <v>87</v>
      </c>
      <c r="P1" s="26" t="s">
        <v>86</v>
      </c>
    </row>
    <row r="2" spans="1:16" x14ac:dyDescent="0.25">
      <c r="A2" s="14">
        <v>138381</v>
      </c>
      <c r="B2" s="15">
        <v>1094574505</v>
      </c>
      <c r="C2" s="16" t="s">
        <v>12</v>
      </c>
      <c r="D2" s="17">
        <v>43156</v>
      </c>
      <c r="E2" s="18">
        <v>125689</v>
      </c>
      <c r="F2" s="27">
        <v>0</v>
      </c>
      <c r="G2" s="27">
        <v>0</v>
      </c>
      <c r="H2" s="27">
        <v>0</v>
      </c>
      <c r="I2" s="27">
        <v>0</v>
      </c>
      <c r="J2" s="27">
        <v>0</v>
      </c>
      <c r="K2" s="27">
        <v>0</v>
      </c>
      <c r="L2" s="27">
        <v>0</v>
      </c>
      <c r="M2" s="27">
        <v>0</v>
      </c>
      <c r="N2" s="27">
        <v>125689</v>
      </c>
      <c r="O2" s="27" t="s">
        <v>124</v>
      </c>
      <c r="P2" s="27">
        <f>+E2-F2-G2-H2-I2-J2-K2-L2-M2-N2</f>
        <v>0</v>
      </c>
    </row>
    <row r="3" spans="1:16" x14ac:dyDescent="0.25">
      <c r="A3" s="14">
        <v>140777</v>
      </c>
      <c r="B3" s="15">
        <v>1108648141</v>
      </c>
      <c r="C3" s="16" t="s">
        <v>13</v>
      </c>
      <c r="D3" s="17">
        <v>43234</v>
      </c>
      <c r="E3" s="18">
        <v>54720</v>
      </c>
      <c r="F3" s="27">
        <v>0</v>
      </c>
      <c r="G3" s="27">
        <v>0</v>
      </c>
      <c r="H3" s="27">
        <v>0</v>
      </c>
      <c r="I3" s="27">
        <v>0</v>
      </c>
      <c r="J3" s="27">
        <v>0</v>
      </c>
      <c r="K3" s="27">
        <v>0</v>
      </c>
      <c r="L3" s="27">
        <v>0</v>
      </c>
      <c r="M3" s="27">
        <v>0</v>
      </c>
      <c r="N3" s="27">
        <v>54720</v>
      </c>
      <c r="O3" s="27" t="s">
        <v>124</v>
      </c>
      <c r="P3" s="27">
        <f>+E3-F3-G3-H3-I3-J3-K3-L3-M3-N3</f>
        <v>0</v>
      </c>
    </row>
    <row r="4" spans="1:16" x14ac:dyDescent="0.25">
      <c r="A4" s="14">
        <v>143924</v>
      </c>
      <c r="B4" s="15">
        <v>1010170518</v>
      </c>
      <c r="C4" s="16" t="s">
        <v>14</v>
      </c>
      <c r="D4" s="17">
        <v>43342</v>
      </c>
      <c r="E4" s="18">
        <v>166548</v>
      </c>
      <c r="F4" s="27">
        <v>0</v>
      </c>
      <c r="G4" s="27">
        <v>0</v>
      </c>
      <c r="H4" s="27">
        <v>0</v>
      </c>
      <c r="I4" s="27">
        <v>0</v>
      </c>
      <c r="J4" s="27">
        <v>0</v>
      </c>
      <c r="K4" s="27">
        <v>0</v>
      </c>
      <c r="L4" s="27">
        <v>0</v>
      </c>
      <c r="M4" s="27">
        <v>0</v>
      </c>
      <c r="N4" s="27">
        <v>166548</v>
      </c>
      <c r="O4" s="27" t="s">
        <v>122</v>
      </c>
      <c r="P4" s="27">
        <f>+E4-F4-G4-H4-I4-J4-K4-L4-M4-N4</f>
        <v>0</v>
      </c>
    </row>
    <row r="5" spans="1:16" x14ac:dyDescent="0.25">
      <c r="A5" s="14">
        <v>146015</v>
      </c>
      <c r="B5" s="15">
        <v>1002236664</v>
      </c>
      <c r="C5" s="16" t="s">
        <v>15</v>
      </c>
      <c r="D5" s="17">
        <v>43418</v>
      </c>
      <c r="E5" s="18">
        <v>160104</v>
      </c>
      <c r="F5" s="27">
        <v>0</v>
      </c>
      <c r="G5" s="27">
        <v>160104</v>
      </c>
      <c r="H5" s="27">
        <v>0</v>
      </c>
      <c r="I5" s="27">
        <v>0</v>
      </c>
      <c r="J5" s="27">
        <v>0</v>
      </c>
      <c r="K5" s="27">
        <v>0</v>
      </c>
      <c r="L5" s="27">
        <v>0</v>
      </c>
      <c r="M5" s="27">
        <v>0</v>
      </c>
      <c r="N5" s="27">
        <v>0</v>
      </c>
      <c r="O5" s="46" t="s">
        <v>198</v>
      </c>
      <c r="P5" s="27">
        <f>+E5-F5-G5-H5-I5-J5-K5-L5-M5-N5</f>
        <v>0</v>
      </c>
    </row>
    <row r="6" spans="1:16" x14ac:dyDescent="0.25">
      <c r="A6" s="14">
        <v>146089</v>
      </c>
      <c r="B6" s="15">
        <v>1002498694</v>
      </c>
      <c r="C6" s="16" t="s">
        <v>16</v>
      </c>
      <c r="D6" s="17">
        <v>43422</v>
      </c>
      <c r="E6" s="18">
        <v>111745</v>
      </c>
      <c r="F6" s="27">
        <v>0</v>
      </c>
      <c r="G6" s="27">
        <v>0</v>
      </c>
      <c r="H6" s="27">
        <v>0</v>
      </c>
      <c r="I6" s="27">
        <v>0</v>
      </c>
      <c r="J6" s="27">
        <v>0</v>
      </c>
      <c r="K6" s="27">
        <v>0</v>
      </c>
      <c r="L6" s="27">
        <v>0</v>
      </c>
      <c r="M6" s="27">
        <v>0</v>
      </c>
      <c r="N6" s="27">
        <v>111745</v>
      </c>
      <c r="O6" s="27" t="s">
        <v>178</v>
      </c>
      <c r="P6" s="27">
        <f>+E6-F6-G6-H6-I6-J6-K6-L6-M6-N6</f>
        <v>0</v>
      </c>
    </row>
    <row r="7" spans="1:16" x14ac:dyDescent="0.25">
      <c r="A7" s="6">
        <v>146373</v>
      </c>
      <c r="B7" s="4">
        <v>25018226</v>
      </c>
      <c r="C7" s="7" t="s">
        <v>71</v>
      </c>
      <c r="D7" s="8">
        <v>43430</v>
      </c>
      <c r="E7" s="9">
        <v>296370</v>
      </c>
      <c r="F7" s="27">
        <v>0</v>
      </c>
      <c r="G7" s="27">
        <v>0</v>
      </c>
      <c r="H7" s="27">
        <v>0</v>
      </c>
      <c r="I7" s="27">
        <v>0</v>
      </c>
      <c r="J7" s="27">
        <v>0</v>
      </c>
      <c r="K7" s="27">
        <v>0</v>
      </c>
      <c r="L7" s="27">
        <v>0</v>
      </c>
      <c r="M7" s="27">
        <v>0</v>
      </c>
      <c r="N7" s="27">
        <v>296370</v>
      </c>
      <c r="O7" s="27" t="s">
        <v>124</v>
      </c>
      <c r="P7" s="27">
        <f>+E7-F7-G7-H7-I7-J7-K7-L7-M7-N7</f>
        <v>0</v>
      </c>
    </row>
    <row r="8" spans="1:16" x14ac:dyDescent="0.25">
      <c r="A8" s="14">
        <v>146710</v>
      </c>
      <c r="B8" s="15">
        <v>1094226354</v>
      </c>
      <c r="C8" s="16" t="s">
        <v>17</v>
      </c>
      <c r="D8" s="17">
        <v>43444</v>
      </c>
      <c r="E8" s="18">
        <v>237200</v>
      </c>
      <c r="F8" s="27">
        <v>0</v>
      </c>
      <c r="G8" s="27">
        <v>0</v>
      </c>
      <c r="H8" s="27">
        <v>0</v>
      </c>
      <c r="I8" s="27">
        <v>0</v>
      </c>
      <c r="J8" s="27">
        <v>0</v>
      </c>
      <c r="K8" s="27">
        <v>237200</v>
      </c>
      <c r="L8" s="27">
        <v>0</v>
      </c>
      <c r="M8" s="27">
        <v>0</v>
      </c>
      <c r="N8" s="27">
        <v>0</v>
      </c>
      <c r="O8" s="27">
        <v>0</v>
      </c>
      <c r="P8" s="27">
        <f>+E8-F8-G8-H8-I8-J8-K8-L8-M8-N8</f>
        <v>0</v>
      </c>
    </row>
    <row r="9" spans="1:16" x14ac:dyDescent="0.25">
      <c r="A9" s="6">
        <v>148467</v>
      </c>
      <c r="B9" s="4">
        <v>16933957</v>
      </c>
      <c r="C9" s="7" t="s">
        <v>72</v>
      </c>
      <c r="D9" s="8">
        <v>43514</v>
      </c>
      <c r="E9" s="9">
        <v>170624</v>
      </c>
      <c r="F9" s="27">
        <v>0</v>
      </c>
      <c r="G9" s="27">
        <v>0</v>
      </c>
      <c r="H9" s="27">
        <v>0</v>
      </c>
      <c r="I9" s="27">
        <v>0</v>
      </c>
      <c r="J9" s="27">
        <v>0</v>
      </c>
      <c r="K9" s="27">
        <v>0</v>
      </c>
      <c r="L9" s="27">
        <v>0</v>
      </c>
      <c r="M9" s="27">
        <v>0</v>
      </c>
      <c r="N9" s="27">
        <v>170624</v>
      </c>
      <c r="O9" s="27" t="s">
        <v>124</v>
      </c>
      <c r="P9" s="27">
        <f>+E9-F9-G9-H9-I9-J9-K9-L9-M9-N9</f>
        <v>0</v>
      </c>
    </row>
    <row r="10" spans="1:16" x14ac:dyDescent="0.25">
      <c r="A10" s="6">
        <v>148666</v>
      </c>
      <c r="B10" s="4">
        <v>1010170518</v>
      </c>
      <c r="C10" s="7" t="s">
        <v>14</v>
      </c>
      <c r="D10" s="8">
        <v>43521</v>
      </c>
      <c r="E10" s="9">
        <v>170686</v>
      </c>
      <c r="F10" s="27">
        <v>0</v>
      </c>
      <c r="G10" s="27">
        <v>0</v>
      </c>
      <c r="H10" s="27">
        <v>0</v>
      </c>
      <c r="I10" s="27">
        <v>0</v>
      </c>
      <c r="J10" s="27">
        <v>0</v>
      </c>
      <c r="K10" s="27">
        <v>0</v>
      </c>
      <c r="L10" s="27">
        <v>0</v>
      </c>
      <c r="M10" s="27">
        <v>0</v>
      </c>
      <c r="N10" s="27">
        <v>170686</v>
      </c>
      <c r="O10" s="27" t="s">
        <v>124</v>
      </c>
      <c r="P10" s="27">
        <f>+E10-F10-G10-H10-I10-J10-K10-L10-M10-N10</f>
        <v>0</v>
      </c>
    </row>
    <row r="11" spans="1:16" x14ac:dyDescent="0.25">
      <c r="A11" s="14">
        <v>150058</v>
      </c>
      <c r="B11" s="15">
        <v>1093786827</v>
      </c>
      <c r="C11" s="16" t="s">
        <v>18</v>
      </c>
      <c r="D11" s="17">
        <v>43558</v>
      </c>
      <c r="E11" s="18">
        <v>163706</v>
      </c>
      <c r="F11" s="27">
        <v>0</v>
      </c>
      <c r="G11" s="27">
        <v>0</v>
      </c>
      <c r="H11" s="27">
        <v>0</v>
      </c>
      <c r="I11" s="27">
        <v>0</v>
      </c>
      <c r="J11" s="27">
        <v>0</v>
      </c>
      <c r="K11" s="27">
        <v>0</v>
      </c>
      <c r="L11" s="27">
        <v>0</v>
      </c>
      <c r="M11" s="27">
        <v>0</v>
      </c>
      <c r="N11" s="27">
        <v>163706</v>
      </c>
      <c r="O11" s="27" t="s">
        <v>124</v>
      </c>
      <c r="P11" s="27">
        <f>+E11-F11-G11-H11-I11-J11-K11-L11-M11-N11</f>
        <v>0</v>
      </c>
    </row>
    <row r="12" spans="1:16" x14ac:dyDescent="0.25">
      <c r="A12" s="14">
        <v>150535</v>
      </c>
      <c r="B12" s="15">
        <v>1098286851</v>
      </c>
      <c r="C12" s="16" t="s">
        <v>19</v>
      </c>
      <c r="D12" s="17">
        <v>43574</v>
      </c>
      <c r="E12" s="18">
        <v>317015</v>
      </c>
      <c r="F12" s="27">
        <v>0</v>
      </c>
      <c r="G12" s="27">
        <v>0</v>
      </c>
      <c r="H12" s="27">
        <v>0</v>
      </c>
      <c r="I12" s="27">
        <v>0</v>
      </c>
      <c r="J12" s="27">
        <v>0</v>
      </c>
      <c r="K12" s="27">
        <v>0</v>
      </c>
      <c r="L12" s="27">
        <v>0</v>
      </c>
      <c r="M12" s="27">
        <v>0</v>
      </c>
      <c r="N12" s="27">
        <v>317015</v>
      </c>
      <c r="O12" s="27" t="s">
        <v>124</v>
      </c>
      <c r="P12" s="27">
        <f>+E12-F12-G12-H12-I12-J12-K12-L12-M12-N12</f>
        <v>0</v>
      </c>
    </row>
    <row r="13" spans="1:16" x14ac:dyDescent="0.25">
      <c r="A13" s="14">
        <v>151674</v>
      </c>
      <c r="B13" s="15">
        <v>1038435001</v>
      </c>
      <c r="C13" s="16" t="s">
        <v>20</v>
      </c>
      <c r="D13" s="17">
        <v>43606</v>
      </c>
      <c r="E13" s="18">
        <v>177400</v>
      </c>
      <c r="F13" s="27">
        <v>0</v>
      </c>
      <c r="G13" s="27">
        <v>0</v>
      </c>
      <c r="H13" s="27">
        <v>0</v>
      </c>
      <c r="I13" s="27">
        <v>0</v>
      </c>
      <c r="J13" s="27">
        <v>0</v>
      </c>
      <c r="K13" s="27">
        <v>0</v>
      </c>
      <c r="L13" s="27">
        <v>0</v>
      </c>
      <c r="M13" s="27">
        <v>0</v>
      </c>
      <c r="N13" s="27">
        <v>177400</v>
      </c>
      <c r="O13" s="27" t="s">
        <v>124</v>
      </c>
      <c r="P13" s="27">
        <f>+E13-F13-G13-H13-I13-J13-K13-L13-M13-N13</f>
        <v>0</v>
      </c>
    </row>
    <row r="14" spans="1:16" x14ac:dyDescent="0.25">
      <c r="A14" s="14">
        <v>151892</v>
      </c>
      <c r="B14" s="15">
        <v>1098286851</v>
      </c>
      <c r="C14" s="16" t="s">
        <v>19</v>
      </c>
      <c r="D14" s="17">
        <v>43612</v>
      </c>
      <c r="E14" s="18">
        <v>144728</v>
      </c>
      <c r="F14" s="27">
        <v>0</v>
      </c>
      <c r="G14" s="27">
        <v>0</v>
      </c>
      <c r="H14" s="27">
        <v>0</v>
      </c>
      <c r="I14" s="27">
        <v>0</v>
      </c>
      <c r="J14" s="27">
        <v>0</v>
      </c>
      <c r="K14" s="27">
        <v>0</v>
      </c>
      <c r="L14" s="27">
        <v>0</v>
      </c>
      <c r="M14" s="27">
        <v>0</v>
      </c>
      <c r="N14" s="27">
        <v>144728</v>
      </c>
      <c r="O14" s="27" t="s">
        <v>124</v>
      </c>
      <c r="P14" s="27">
        <f>+E14-F14-G14-H14-I14-J14-K14-L14-M14-N14</f>
        <v>0</v>
      </c>
    </row>
    <row r="15" spans="1:16" x14ac:dyDescent="0.25">
      <c r="A15" s="14">
        <v>152382</v>
      </c>
      <c r="B15" s="15">
        <v>1045439018</v>
      </c>
      <c r="C15" s="16" t="s">
        <v>21</v>
      </c>
      <c r="D15" s="17">
        <v>43623</v>
      </c>
      <c r="E15" s="18">
        <v>304946</v>
      </c>
      <c r="F15" s="27">
        <v>0</v>
      </c>
      <c r="G15" s="27">
        <v>0</v>
      </c>
      <c r="H15" s="27">
        <v>0</v>
      </c>
      <c r="I15" s="27">
        <v>0</v>
      </c>
      <c r="J15" s="27">
        <v>0</v>
      </c>
      <c r="K15" s="27">
        <v>0</v>
      </c>
      <c r="L15" s="27">
        <v>0</v>
      </c>
      <c r="M15" s="27">
        <v>0</v>
      </c>
      <c r="N15" s="27">
        <v>304946</v>
      </c>
      <c r="O15" s="27" t="s">
        <v>186</v>
      </c>
      <c r="P15" s="27">
        <f>+E15-F15-G15-H15-I15-J15-K15-L15-M15-N15</f>
        <v>0</v>
      </c>
    </row>
    <row r="16" spans="1:16" x14ac:dyDescent="0.25">
      <c r="A16" s="14">
        <v>152777</v>
      </c>
      <c r="B16" s="15">
        <v>1048331780</v>
      </c>
      <c r="C16" s="16" t="s">
        <v>22</v>
      </c>
      <c r="D16" s="17">
        <v>43636</v>
      </c>
      <c r="E16" s="18">
        <v>177428</v>
      </c>
      <c r="F16" s="27">
        <v>0</v>
      </c>
      <c r="G16" s="27"/>
      <c r="H16" s="27">
        <v>0</v>
      </c>
      <c r="I16" s="27">
        <v>0</v>
      </c>
      <c r="J16" s="27">
        <v>0</v>
      </c>
      <c r="K16" s="27">
        <v>0</v>
      </c>
      <c r="L16" s="27">
        <v>0</v>
      </c>
      <c r="M16" s="27">
        <v>0</v>
      </c>
      <c r="N16" s="27">
        <v>177428</v>
      </c>
      <c r="O16" s="27" t="s">
        <v>189</v>
      </c>
      <c r="P16" s="27">
        <f>+E16-F16-G16-H16-I16-J16-K16-L16-M16-N16</f>
        <v>0</v>
      </c>
    </row>
    <row r="17" spans="1:16" x14ac:dyDescent="0.25">
      <c r="A17" s="14">
        <v>153810</v>
      </c>
      <c r="B17" s="15">
        <v>20321998</v>
      </c>
      <c r="C17" s="16" t="s">
        <v>23</v>
      </c>
      <c r="D17" s="17">
        <v>43666</v>
      </c>
      <c r="E17" s="18">
        <v>251365</v>
      </c>
      <c r="F17" s="27">
        <v>0</v>
      </c>
      <c r="G17" s="27">
        <v>0</v>
      </c>
      <c r="H17" s="27">
        <v>0</v>
      </c>
      <c r="I17" s="27">
        <v>0</v>
      </c>
      <c r="J17" s="27">
        <v>0</v>
      </c>
      <c r="K17" s="27">
        <v>0</v>
      </c>
      <c r="L17" s="27">
        <v>0</v>
      </c>
      <c r="M17" s="27">
        <v>0</v>
      </c>
      <c r="N17" s="27">
        <v>251365</v>
      </c>
      <c r="O17" s="27" t="s">
        <v>124</v>
      </c>
      <c r="P17" s="27">
        <f>+E17-F17-G17-H17-I17-J17-K17-L17-M17-N17</f>
        <v>0</v>
      </c>
    </row>
    <row r="18" spans="1:16" x14ac:dyDescent="0.25">
      <c r="A18" s="14">
        <v>154240</v>
      </c>
      <c r="B18" s="15">
        <v>1050101931</v>
      </c>
      <c r="C18" s="16" t="s">
        <v>24</v>
      </c>
      <c r="D18" s="17">
        <v>43676</v>
      </c>
      <c r="E18" s="18">
        <v>167070</v>
      </c>
      <c r="F18" s="27">
        <v>0</v>
      </c>
      <c r="G18" s="27">
        <v>0</v>
      </c>
      <c r="H18" s="27">
        <v>0</v>
      </c>
      <c r="I18" s="27">
        <v>0</v>
      </c>
      <c r="J18" s="27">
        <v>0</v>
      </c>
      <c r="K18" s="27">
        <v>0</v>
      </c>
      <c r="L18" s="27">
        <v>0</v>
      </c>
      <c r="M18" s="27">
        <v>0</v>
      </c>
      <c r="N18" s="27">
        <v>167070</v>
      </c>
      <c r="O18" s="27" t="s">
        <v>124</v>
      </c>
      <c r="P18" s="27">
        <f>+E18-F18-G18-H18-I18-J18-K18-L18-M18-N18</f>
        <v>0</v>
      </c>
    </row>
    <row r="19" spans="1:16" x14ac:dyDescent="0.25">
      <c r="A19" s="14">
        <v>154835</v>
      </c>
      <c r="B19" s="15">
        <v>16837184</v>
      </c>
      <c r="C19" s="16" t="s">
        <v>25</v>
      </c>
      <c r="D19" s="17">
        <v>43693</v>
      </c>
      <c r="E19" s="18">
        <v>132845</v>
      </c>
      <c r="F19" s="27">
        <v>0</v>
      </c>
      <c r="G19" s="27">
        <v>0</v>
      </c>
      <c r="H19" s="27">
        <v>0</v>
      </c>
      <c r="I19" s="27">
        <v>0</v>
      </c>
      <c r="J19" s="27">
        <v>0</v>
      </c>
      <c r="K19" s="27">
        <v>0</v>
      </c>
      <c r="L19" s="27">
        <v>0</v>
      </c>
      <c r="M19" s="27">
        <v>0</v>
      </c>
      <c r="N19" s="27">
        <v>132845</v>
      </c>
      <c r="O19" s="27" t="s">
        <v>124</v>
      </c>
      <c r="P19" s="27">
        <f>+E19-F19-G19-H19-I19-J19-K19-L19-M19-N19</f>
        <v>0</v>
      </c>
    </row>
    <row r="20" spans="1:16" x14ac:dyDescent="0.25">
      <c r="A20" s="14">
        <v>155302</v>
      </c>
      <c r="B20" s="15">
        <v>16837184</v>
      </c>
      <c r="C20" s="16" t="s">
        <v>25</v>
      </c>
      <c r="D20" s="17">
        <v>43706</v>
      </c>
      <c r="E20" s="18">
        <v>134227</v>
      </c>
      <c r="F20" s="27">
        <v>0</v>
      </c>
      <c r="G20" s="27">
        <v>0</v>
      </c>
      <c r="H20" s="27">
        <v>0</v>
      </c>
      <c r="I20" s="27">
        <v>0</v>
      </c>
      <c r="J20" s="27">
        <v>0</v>
      </c>
      <c r="K20" s="27">
        <v>0</v>
      </c>
      <c r="L20" s="27">
        <v>0</v>
      </c>
      <c r="M20" s="27">
        <v>0</v>
      </c>
      <c r="N20" s="27">
        <v>134227</v>
      </c>
      <c r="O20" s="27" t="s">
        <v>124</v>
      </c>
      <c r="P20" s="27">
        <f>+E20-F20-G20-H20-I20-J20-K20-L20-M20-N20</f>
        <v>0</v>
      </c>
    </row>
    <row r="21" spans="1:16" x14ac:dyDescent="0.25">
      <c r="A21" s="14">
        <v>155581</v>
      </c>
      <c r="B21" s="15">
        <v>16837184</v>
      </c>
      <c r="C21" s="16" t="s">
        <v>25</v>
      </c>
      <c r="D21" s="17">
        <v>43714</v>
      </c>
      <c r="E21" s="18">
        <v>138248</v>
      </c>
      <c r="F21" s="27">
        <v>0</v>
      </c>
      <c r="G21" s="27">
        <v>0</v>
      </c>
      <c r="H21" s="27">
        <v>0</v>
      </c>
      <c r="I21" s="27">
        <v>0</v>
      </c>
      <c r="J21" s="27">
        <v>0</v>
      </c>
      <c r="K21" s="27">
        <v>0</v>
      </c>
      <c r="L21" s="27">
        <v>0</v>
      </c>
      <c r="M21" s="27">
        <v>0</v>
      </c>
      <c r="N21" s="27">
        <v>138248</v>
      </c>
      <c r="O21" s="27" t="s">
        <v>124</v>
      </c>
      <c r="P21" s="27">
        <f>+E21-F21-G21-H21-I21-J21-K21-L21-M21-N21</f>
        <v>0</v>
      </c>
    </row>
    <row r="22" spans="1:16" x14ac:dyDescent="0.25">
      <c r="A22" s="14">
        <v>156374</v>
      </c>
      <c r="B22" s="15">
        <v>1074816480</v>
      </c>
      <c r="C22" s="16" t="s">
        <v>26</v>
      </c>
      <c r="D22" s="17">
        <v>43736</v>
      </c>
      <c r="E22" s="18">
        <v>194657</v>
      </c>
      <c r="F22" s="27">
        <v>0</v>
      </c>
      <c r="G22" s="27">
        <v>0</v>
      </c>
      <c r="H22" s="27">
        <v>0</v>
      </c>
      <c r="I22" s="27">
        <v>0</v>
      </c>
      <c r="J22" s="27">
        <v>0</v>
      </c>
      <c r="K22" s="27">
        <v>0</v>
      </c>
      <c r="L22" s="27">
        <v>0</v>
      </c>
      <c r="M22" s="27">
        <v>0</v>
      </c>
      <c r="N22" s="27">
        <v>194657</v>
      </c>
      <c r="O22" s="27" t="s">
        <v>145</v>
      </c>
      <c r="P22" s="27">
        <f>+E22-F22-G22-H22-I22-J22-K22-L22-M22-N22</f>
        <v>0</v>
      </c>
    </row>
    <row r="23" spans="1:16" x14ac:dyDescent="0.25">
      <c r="A23" s="14">
        <v>156559</v>
      </c>
      <c r="B23" s="15">
        <v>1012426232</v>
      </c>
      <c r="C23" s="16" t="s">
        <v>27</v>
      </c>
      <c r="D23" s="17">
        <v>43740</v>
      </c>
      <c r="E23" s="18">
        <v>115200</v>
      </c>
      <c r="F23" s="27">
        <v>0</v>
      </c>
      <c r="G23" s="27">
        <v>0</v>
      </c>
      <c r="H23" s="27">
        <v>0</v>
      </c>
      <c r="I23" s="27">
        <v>0</v>
      </c>
      <c r="J23" s="27">
        <v>0</v>
      </c>
      <c r="K23" s="27">
        <v>0</v>
      </c>
      <c r="L23" s="27">
        <v>0</v>
      </c>
      <c r="M23" s="27">
        <v>0</v>
      </c>
      <c r="N23" s="27">
        <v>115200</v>
      </c>
      <c r="O23" s="27" t="s">
        <v>124</v>
      </c>
      <c r="P23" s="27">
        <f>+E23-F23-G23-H23-I23-J23-K23-L23-M23-N23</f>
        <v>0</v>
      </c>
    </row>
    <row r="24" spans="1:16" x14ac:dyDescent="0.25">
      <c r="A24" s="14">
        <v>157205</v>
      </c>
      <c r="B24" s="15">
        <v>80030070</v>
      </c>
      <c r="C24" s="16" t="s">
        <v>28</v>
      </c>
      <c r="D24" s="17">
        <v>43760</v>
      </c>
      <c r="E24" s="18">
        <v>33100</v>
      </c>
      <c r="F24" s="27">
        <v>0</v>
      </c>
      <c r="G24" s="27">
        <v>0</v>
      </c>
      <c r="H24" s="27">
        <v>0</v>
      </c>
      <c r="I24" s="27">
        <v>0</v>
      </c>
      <c r="J24" s="27">
        <v>0</v>
      </c>
      <c r="K24" s="27">
        <v>0</v>
      </c>
      <c r="L24" s="27">
        <v>0</v>
      </c>
      <c r="M24" s="27">
        <v>0</v>
      </c>
      <c r="N24" s="27">
        <v>33100</v>
      </c>
      <c r="O24" s="27" t="s">
        <v>124</v>
      </c>
      <c r="P24" s="27">
        <f>+E24-F24-G24-H24-I24-J24-K24-L24-M24-N24</f>
        <v>0</v>
      </c>
    </row>
    <row r="25" spans="1:16" x14ac:dyDescent="0.25">
      <c r="A25" s="14">
        <v>157751</v>
      </c>
      <c r="B25" s="15">
        <v>16837184</v>
      </c>
      <c r="C25" s="16" t="s">
        <v>25</v>
      </c>
      <c r="D25" s="17">
        <v>43777</v>
      </c>
      <c r="E25" s="18">
        <v>128551</v>
      </c>
      <c r="F25" s="27">
        <v>0</v>
      </c>
      <c r="G25" s="27">
        <v>0</v>
      </c>
      <c r="H25" s="27">
        <v>0</v>
      </c>
      <c r="I25" s="27">
        <v>0</v>
      </c>
      <c r="J25" s="27">
        <v>0</v>
      </c>
      <c r="K25" s="27">
        <v>0</v>
      </c>
      <c r="L25" s="27">
        <v>0</v>
      </c>
      <c r="M25" s="27">
        <v>0</v>
      </c>
      <c r="N25" s="27">
        <v>128551</v>
      </c>
      <c r="O25" s="27" t="s">
        <v>124</v>
      </c>
      <c r="P25" s="27">
        <f>+E25-F25-G25-H25-I25-J25-K25-L25-M25-N25</f>
        <v>0</v>
      </c>
    </row>
    <row r="26" spans="1:16" x14ac:dyDescent="0.25">
      <c r="A26" s="14">
        <v>158513</v>
      </c>
      <c r="B26" s="15">
        <v>1032252292</v>
      </c>
      <c r="C26" s="16" t="s">
        <v>29</v>
      </c>
      <c r="D26" s="17">
        <v>43809</v>
      </c>
      <c r="E26" s="18">
        <v>167401</v>
      </c>
      <c r="F26" s="27">
        <v>0</v>
      </c>
      <c r="G26" s="27">
        <v>0</v>
      </c>
      <c r="H26" s="27">
        <v>0</v>
      </c>
      <c r="I26" s="27">
        <v>0</v>
      </c>
      <c r="J26" s="27">
        <v>0</v>
      </c>
      <c r="K26" s="27">
        <v>0</v>
      </c>
      <c r="L26" s="27">
        <v>0</v>
      </c>
      <c r="M26" s="27">
        <v>0</v>
      </c>
      <c r="N26" s="27">
        <v>167401</v>
      </c>
      <c r="O26" s="27" t="s">
        <v>124</v>
      </c>
      <c r="P26" s="27">
        <f>+E26-F26-G26-H26-I26-J26-K26-L26-M26-N26</f>
        <v>0</v>
      </c>
    </row>
    <row r="27" spans="1:16" x14ac:dyDescent="0.25">
      <c r="A27" s="14">
        <v>159050</v>
      </c>
      <c r="B27" s="15">
        <v>16837184</v>
      </c>
      <c r="C27" s="16" t="s">
        <v>25</v>
      </c>
      <c r="D27" s="17">
        <v>43830</v>
      </c>
      <c r="E27" s="18">
        <v>193070</v>
      </c>
      <c r="F27" s="27">
        <v>0</v>
      </c>
      <c r="G27" s="27">
        <v>0</v>
      </c>
      <c r="H27" s="27">
        <v>0</v>
      </c>
      <c r="I27" s="27">
        <v>0</v>
      </c>
      <c r="J27" s="27">
        <v>0</v>
      </c>
      <c r="K27" s="27">
        <v>0</v>
      </c>
      <c r="L27" s="27">
        <v>0</v>
      </c>
      <c r="M27" s="27">
        <v>0</v>
      </c>
      <c r="N27" s="27">
        <v>193070</v>
      </c>
      <c r="O27" s="27" t="s">
        <v>124</v>
      </c>
      <c r="P27" s="27">
        <f>+E27-F27-G27-H27-I27-J27-K27-L27-M27-N27</f>
        <v>0</v>
      </c>
    </row>
    <row r="28" spans="1:16" x14ac:dyDescent="0.25">
      <c r="A28" s="14">
        <v>170945</v>
      </c>
      <c r="B28" s="15">
        <v>1110564137</v>
      </c>
      <c r="C28" s="16" t="s">
        <v>44</v>
      </c>
      <c r="D28" s="17">
        <v>44169.9819444444</v>
      </c>
      <c r="E28" s="18">
        <v>132945</v>
      </c>
      <c r="F28" s="27">
        <v>0</v>
      </c>
      <c r="G28" s="27">
        <v>0</v>
      </c>
      <c r="H28" s="27">
        <v>0</v>
      </c>
      <c r="I28" s="27">
        <v>0</v>
      </c>
      <c r="J28" s="27">
        <v>0</v>
      </c>
      <c r="K28" s="27">
        <v>0</v>
      </c>
      <c r="L28" s="27">
        <v>0</v>
      </c>
      <c r="M28" s="27">
        <v>0</v>
      </c>
      <c r="N28" s="27">
        <v>132945</v>
      </c>
      <c r="O28" s="27" t="s">
        <v>126</v>
      </c>
      <c r="P28" s="27">
        <f>+E28-F28-G28-H28-I28-J28-K28-L28-M28-N28</f>
        <v>0</v>
      </c>
    </row>
    <row r="29" spans="1:16" x14ac:dyDescent="0.25">
      <c r="A29" s="14">
        <v>171861</v>
      </c>
      <c r="B29" s="15">
        <v>1095917758</v>
      </c>
      <c r="C29" s="16" t="s">
        <v>45</v>
      </c>
      <c r="D29" s="17">
        <v>44187.877083333296</v>
      </c>
      <c r="E29" s="18">
        <v>212322</v>
      </c>
      <c r="F29" s="27">
        <v>0</v>
      </c>
      <c r="G29" s="27">
        <v>0</v>
      </c>
      <c r="H29" s="27">
        <v>0</v>
      </c>
      <c r="I29" s="27">
        <v>0</v>
      </c>
      <c r="J29" s="27">
        <v>0</v>
      </c>
      <c r="K29" s="27">
        <v>0</v>
      </c>
      <c r="L29" s="27">
        <v>0</v>
      </c>
      <c r="M29" s="27">
        <v>0</v>
      </c>
      <c r="N29" s="27">
        <v>212322</v>
      </c>
      <c r="O29" s="27" t="s">
        <v>112</v>
      </c>
      <c r="P29" s="27">
        <f>+E29-F29-G29-H29-I29-J29-K29-L29-M29-N29</f>
        <v>0</v>
      </c>
    </row>
    <row r="30" spans="1:16" x14ac:dyDescent="0.25">
      <c r="A30" s="14">
        <v>172040</v>
      </c>
      <c r="B30" s="15">
        <v>24358496</v>
      </c>
      <c r="C30" s="16" t="s">
        <v>46</v>
      </c>
      <c r="D30" s="17">
        <v>44190.925694444399</v>
      </c>
      <c r="E30" s="18">
        <v>194000</v>
      </c>
      <c r="F30" s="27">
        <v>0</v>
      </c>
      <c r="G30" s="27">
        <v>0</v>
      </c>
      <c r="H30" s="27">
        <v>0</v>
      </c>
      <c r="I30" s="27">
        <v>0</v>
      </c>
      <c r="J30" s="27">
        <v>0</v>
      </c>
      <c r="K30" s="27">
        <v>0</v>
      </c>
      <c r="L30" s="27">
        <v>0</v>
      </c>
      <c r="M30" s="27">
        <v>0</v>
      </c>
      <c r="N30" s="27">
        <v>194000</v>
      </c>
      <c r="O30" s="27" t="s">
        <v>128</v>
      </c>
      <c r="P30" s="27">
        <f>+E30-F30-G30-H30-I30-J30-K30-L30-M30-N30</f>
        <v>0</v>
      </c>
    </row>
    <row r="31" spans="1:16" x14ac:dyDescent="0.25">
      <c r="A31" s="14">
        <v>172408</v>
      </c>
      <c r="B31" s="15" t="s">
        <v>47</v>
      </c>
      <c r="C31" s="16" t="s">
        <v>48</v>
      </c>
      <c r="D31" s="17">
        <v>44198.689583333296</v>
      </c>
      <c r="E31" s="18">
        <v>145577</v>
      </c>
      <c r="F31" s="27">
        <v>0</v>
      </c>
      <c r="G31" s="27">
        <v>0</v>
      </c>
      <c r="H31" s="27">
        <v>0</v>
      </c>
      <c r="I31" s="27">
        <v>0</v>
      </c>
      <c r="J31" s="27">
        <v>0</v>
      </c>
      <c r="K31" s="27">
        <v>0</v>
      </c>
      <c r="L31" s="27">
        <v>0</v>
      </c>
      <c r="M31" s="27">
        <v>0</v>
      </c>
      <c r="N31" s="27">
        <v>145577</v>
      </c>
      <c r="O31" s="27" t="s">
        <v>134</v>
      </c>
      <c r="P31" s="27">
        <f>+E31-F31-G31-H31-I31-J31-K31-L31-M31-N31</f>
        <v>0</v>
      </c>
    </row>
    <row r="32" spans="1:16" x14ac:dyDescent="0.25">
      <c r="A32" s="14">
        <v>173366</v>
      </c>
      <c r="B32" s="15" t="s">
        <v>49</v>
      </c>
      <c r="C32" s="16" t="s">
        <v>46</v>
      </c>
      <c r="D32" s="17">
        <v>44215.468055555597</v>
      </c>
      <c r="E32" s="18">
        <v>132400</v>
      </c>
      <c r="F32" s="27">
        <v>0</v>
      </c>
      <c r="G32" s="27">
        <v>0</v>
      </c>
      <c r="H32" s="27">
        <v>0</v>
      </c>
      <c r="I32" s="27">
        <v>0</v>
      </c>
      <c r="J32" s="27">
        <v>0</v>
      </c>
      <c r="K32" s="27">
        <v>0</v>
      </c>
      <c r="L32" s="27">
        <v>0</v>
      </c>
      <c r="M32" s="27">
        <v>0</v>
      </c>
      <c r="N32" s="27">
        <v>132400</v>
      </c>
      <c r="O32" s="27" t="s">
        <v>134</v>
      </c>
      <c r="P32" s="27">
        <f>+E32-F32-G32-H32-I32-J32-K32-L32-M32-N32</f>
        <v>0</v>
      </c>
    </row>
    <row r="33" spans="1:16" x14ac:dyDescent="0.25">
      <c r="A33" s="14">
        <v>173367</v>
      </c>
      <c r="B33" s="15" t="s">
        <v>49</v>
      </c>
      <c r="C33" s="16" t="s">
        <v>46</v>
      </c>
      <c r="D33" s="17">
        <v>44215.470138888901</v>
      </c>
      <c r="E33" s="18">
        <v>99423</v>
      </c>
      <c r="F33" s="27">
        <v>0</v>
      </c>
      <c r="G33" s="27">
        <v>99423</v>
      </c>
      <c r="H33" s="27">
        <v>0</v>
      </c>
      <c r="I33" s="27">
        <v>0</v>
      </c>
      <c r="J33" s="27">
        <v>0</v>
      </c>
      <c r="K33" s="27">
        <v>0</v>
      </c>
      <c r="L33" s="27">
        <v>0</v>
      </c>
      <c r="M33" s="27">
        <v>0</v>
      </c>
      <c r="N33" s="27">
        <v>0</v>
      </c>
      <c r="O33" s="45" t="s">
        <v>199</v>
      </c>
      <c r="P33" s="27">
        <f>+E33-F33-G33-H33-I33-J33-K33-L33-M33-N33</f>
        <v>0</v>
      </c>
    </row>
    <row r="34" spans="1:16" x14ac:dyDescent="0.25">
      <c r="A34" s="14">
        <v>175137</v>
      </c>
      <c r="B34" s="15">
        <v>1045078115</v>
      </c>
      <c r="C34" s="16" t="s">
        <v>50</v>
      </c>
      <c r="D34" s="17">
        <v>44251.470138888901</v>
      </c>
      <c r="E34" s="18">
        <v>27000</v>
      </c>
      <c r="F34" s="27">
        <v>0</v>
      </c>
      <c r="G34" s="27">
        <v>0</v>
      </c>
      <c r="H34" s="27">
        <v>0</v>
      </c>
      <c r="I34" s="27">
        <v>0</v>
      </c>
      <c r="J34" s="27">
        <v>0</v>
      </c>
      <c r="K34" s="27">
        <v>0</v>
      </c>
      <c r="L34" s="27">
        <v>0</v>
      </c>
      <c r="M34" s="27">
        <v>0</v>
      </c>
      <c r="N34" s="27">
        <v>27000</v>
      </c>
      <c r="O34" s="27" t="s">
        <v>137</v>
      </c>
      <c r="P34" s="27">
        <f>+E34-F34-G34-H34-I34-J34-K34-L34-M34-N34</f>
        <v>0</v>
      </c>
    </row>
    <row r="35" spans="1:16" x14ac:dyDescent="0.25">
      <c r="A35" s="14">
        <v>175587</v>
      </c>
      <c r="B35" s="15">
        <v>1015475440</v>
      </c>
      <c r="C35" s="16" t="s">
        <v>51</v>
      </c>
      <c r="D35" s="17">
        <v>44261.581250000003</v>
      </c>
      <c r="E35" s="18">
        <v>140963</v>
      </c>
      <c r="F35" s="27">
        <v>0</v>
      </c>
      <c r="G35" s="27">
        <v>0</v>
      </c>
      <c r="H35" s="27">
        <v>0</v>
      </c>
      <c r="I35" s="27">
        <v>0</v>
      </c>
      <c r="J35" s="27">
        <v>0</v>
      </c>
      <c r="K35" s="27">
        <v>0</v>
      </c>
      <c r="L35" s="27">
        <v>0</v>
      </c>
      <c r="M35" s="27">
        <v>0</v>
      </c>
      <c r="N35" s="27">
        <v>140963</v>
      </c>
      <c r="O35" s="27" t="s">
        <v>139</v>
      </c>
      <c r="P35" s="27">
        <f>+E35-F35-G35-H35-I35-J35-K35-L35-M35-N35</f>
        <v>0</v>
      </c>
    </row>
    <row r="36" spans="1:16" x14ac:dyDescent="0.25">
      <c r="A36" s="6">
        <v>177852</v>
      </c>
      <c r="B36" s="11">
        <v>79819025</v>
      </c>
      <c r="C36" s="7" t="s">
        <v>73</v>
      </c>
      <c r="D36" s="8">
        <v>44302.636111111096</v>
      </c>
      <c r="E36" s="9">
        <v>171888</v>
      </c>
      <c r="F36" s="27">
        <v>0</v>
      </c>
      <c r="G36" s="27">
        <v>0</v>
      </c>
      <c r="H36" s="27">
        <v>0</v>
      </c>
      <c r="I36" s="27">
        <v>0</v>
      </c>
      <c r="J36" s="27">
        <v>0</v>
      </c>
      <c r="K36" s="27">
        <v>0</v>
      </c>
      <c r="L36" s="27">
        <v>0</v>
      </c>
      <c r="M36" s="27">
        <v>0</v>
      </c>
      <c r="N36" s="27">
        <v>171888</v>
      </c>
      <c r="O36" s="27" t="s">
        <v>141</v>
      </c>
      <c r="P36" s="27">
        <f>+E36-F36-G36-H36-I36-J36-K36-L36-M36-N36</f>
        <v>0</v>
      </c>
    </row>
    <row r="37" spans="1:16" x14ac:dyDescent="0.25">
      <c r="A37" s="14">
        <v>178417</v>
      </c>
      <c r="B37" s="19">
        <v>28867910</v>
      </c>
      <c r="C37" s="20" t="s">
        <v>52</v>
      </c>
      <c r="D37" s="17">
        <v>44311.743750000001</v>
      </c>
      <c r="E37" s="18">
        <v>236448</v>
      </c>
      <c r="F37" s="27">
        <v>0</v>
      </c>
      <c r="G37" s="27">
        <v>0</v>
      </c>
      <c r="H37" s="27">
        <v>0</v>
      </c>
      <c r="I37" s="27">
        <v>0</v>
      </c>
      <c r="J37" s="27">
        <v>0</v>
      </c>
      <c r="K37" s="27">
        <v>0</v>
      </c>
      <c r="L37" s="27">
        <v>0</v>
      </c>
      <c r="M37" s="27">
        <v>0</v>
      </c>
      <c r="N37" s="27">
        <v>236448</v>
      </c>
      <c r="O37" s="27" t="s">
        <v>145</v>
      </c>
      <c r="P37" s="27">
        <f>+E37-F37-G37-H37-I37-J37-K37-L37-M37-N37</f>
        <v>0</v>
      </c>
    </row>
    <row r="38" spans="1:16" x14ac:dyDescent="0.25">
      <c r="A38" s="14">
        <v>179317</v>
      </c>
      <c r="B38" s="15">
        <v>23799405</v>
      </c>
      <c r="C38" s="16" t="s">
        <v>53</v>
      </c>
      <c r="D38" s="17">
        <v>44324.642361111102</v>
      </c>
      <c r="E38" s="18">
        <v>59700</v>
      </c>
      <c r="F38" s="27">
        <v>0</v>
      </c>
      <c r="G38" s="27">
        <v>0</v>
      </c>
      <c r="H38" s="27">
        <v>0</v>
      </c>
      <c r="I38" s="27">
        <v>0</v>
      </c>
      <c r="J38" s="27">
        <v>0</v>
      </c>
      <c r="K38" s="27">
        <v>0</v>
      </c>
      <c r="L38" s="27">
        <v>0</v>
      </c>
      <c r="M38" s="27">
        <v>0</v>
      </c>
      <c r="N38" s="27">
        <v>59700</v>
      </c>
      <c r="O38" s="27" t="s">
        <v>149</v>
      </c>
      <c r="P38" s="27">
        <f>+E38-F38-G38-H38-I38-J38-K38-L38-M38-N38</f>
        <v>0</v>
      </c>
    </row>
    <row r="39" spans="1:16" x14ac:dyDescent="0.25">
      <c r="A39" s="14">
        <v>181453</v>
      </c>
      <c r="B39" s="15">
        <v>51940707</v>
      </c>
      <c r="C39" s="16" t="s">
        <v>54</v>
      </c>
      <c r="D39" s="17">
        <v>44358.598611111098</v>
      </c>
      <c r="E39" s="18">
        <v>229823</v>
      </c>
      <c r="F39" s="27">
        <v>0</v>
      </c>
      <c r="G39" s="27">
        <v>0</v>
      </c>
      <c r="H39" s="27">
        <v>0</v>
      </c>
      <c r="I39" s="27">
        <v>0</v>
      </c>
      <c r="J39" s="27">
        <v>0</v>
      </c>
      <c r="K39" s="27">
        <v>0</v>
      </c>
      <c r="L39" s="27">
        <v>0</v>
      </c>
      <c r="M39" s="27">
        <v>0</v>
      </c>
      <c r="N39" s="27">
        <v>229823</v>
      </c>
      <c r="O39" s="27" t="s">
        <v>152</v>
      </c>
      <c r="P39" s="27">
        <f>+E39-F39-G39-H39-I39-J39-K39-L39-M39-N39</f>
        <v>0</v>
      </c>
    </row>
    <row r="40" spans="1:16" x14ac:dyDescent="0.25">
      <c r="A40" s="14">
        <v>181465</v>
      </c>
      <c r="B40" s="15">
        <v>39667965</v>
      </c>
      <c r="C40" s="16" t="s">
        <v>34</v>
      </c>
      <c r="D40" s="17">
        <v>44358.767361111102</v>
      </c>
      <c r="E40" s="18">
        <v>393477</v>
      </c>
      <c r="F40" s="27">
        <v>0</v>
      </c>
      <c r="G40" s="27">
        <v>0</v>
      </c>
      <c r="H40" s="27">
        <v>0</v>
      </c>
      <c r="I40" s="27">
        <v>0</v>
      </c>
      <c r="J40" s="27">
        <v>0</v>
      </c>
      <c r="K40" s="27">
        <v>0</v>
      </c>
      <c r="L40" s="27">
        <v>0</v>
      </c>
      <c r="M40" s="27">
        <v>0</v>
      </c>
      <c r="N40" s="27">
        <v>393477</v>
      </c>
      <c r="O40" s="27" t="s">
        <v>155</v>
      </c>
      <c r="P40" s="27">
        <f>+E40-F40-G40-H40-I40-J40-K40-L40-M40-N40</f>
        <v>0</v>
      </c>
    </row>
    <row r="41" spans="1:16" x14ac:dyDescent="0.25">
      <c r="A41" s="6">
        <v>183193</v>
      </c>
      <c r="B41" s="4">
        <v>37520547</v>
      </c>
      <c r="C41" s="7" t="s">
        <v>74</v>
      </c>
      <c r="D41" s="8">
        <v>44386.524305555598</v>
      </c>
      <c r="E41" s="9">
        <v>59700</v>
      </c>
      <c r="F41" s="27">
        <v>0</v>
      </c>
      <c r="G41" s="27">
        <v>0</v>
      </c>
      <c r="H41" s="27">
        <v>0</v>
      </c>
      <c r="I41" s="27">
        <v>0</v>
      </c>
      <c r="J41" s="27">
        <v>0</v>
      </c>
      <c r="K41" s="27">
        <v>0</v>
      </c>
      <c r="L41" s="27">
        <v>0</v>
      </c>
      <c r="M41" s="27">
        <v>0</v>
      </c>
      <c r="N41" s="27">
        <v>59700</v>
      </c>
      <c r="O41" s="27" t="s">
        <v>158</v>
      </c>
      <c r="P41" s="27">
        <f>+E41-F41-G41-H41-I41-J41-K41-L41-M41-N41</f>
        <v>0</v>
      </c>
    </row>
    <row r="42" spans="1:16" x14ac:dyDescent="0.25">
      <c r="A42" s="6">
        <v>184284</v>
      </c>
      <c r="B42" s="4">
        <v>37520547</v>
      </c>
      <c r="C42" s="7" t="s">
        <v>74</v>
      </c>
      <c r="D42" s="8">
        <v>44390.596296296302</v>
      </c>
      <c r="E42" s="9">
        <v>359770</v>
      </c>
      <c r="F42" s="27">
        <v>0</v>
      </c>
      <c r="G42" s="27">
        <v>0</v>
      </c>
      <c r="H42" s="27">
        <v>0</v>
      </c>
      <c r="I42" s="27">
        <v>0</v>
      </c>
      <c r="J42" s="27">
        <v>0</v>
      </c>
      <c r="K42" s="27">
        <v>0</v>
      </c>
      <c r="L42" s="27">
        <v>0</v>
      </c>
      <c r="M42" s="27">
        <v>0</v>
      </c>
      <c r="N42" s="27">
        <v>359770</v>
      </c>
      <c r="O42" s="27" t="s">
        <v>158</v>
      </c>
      <c r="P42" s="27">
        <f>+E42-F42-G42-H42-I42-J42-K42-L42-M42-N42</f>
        <v>0</v>
      </c>
    </row>
    <row r="43" spans="1:16" x14ac:dyDescent="0.25">
      <c r="A43" s="6">
        <v>183711</v>
      </c>
      <c r="B43" s="4">
        <v>1045078115</v>
      </c>
      <c r="C43" s="7" t="s">
        <v>50</v>
      </c>
      <c r="D43" s="8">
        <v>44398.565844907404</v>
      </c>
      <c r="E43" s="9">
        <v>142797</v>
      </c>
      <c r="F43" s="27">
        <v>0</v>
      </c>
      <c r="G43" s="27">
        <v>0</v>
      </c>
      <c r="H43" s="27">
        <v>0</v>
      </c>
      <c r="I43" s="27">
        <v>0</v>
      </c>
      <c r="J43" s="27">
        <v>0</v>
      </c>
      <c r="K43" s="27">
        <v>0</v>
      </c>
      <c r="L43" s="27">
        <v>0</v>
      </c>
      <c r="M43" s="27">
        <v>0</v>
      </c>
      <c r="N43" s="27">
        <v>142797</v>
      </c>
      <c r="O43" s="27" t="s">
        <v>137</v>
      </c>
      <c r="P43" s="27">
        <f>+E43-F43-G43-H43-I43-J43-K43-L43-M43-N43</f>
        <v>0</v>
      </c>
    </row>
    <row r="44" spans="1:16" x14ac:dyDescent="0.25">
      <c r="A44" s="14">
        <v>183783</v>
      </c>
      <c r="B44" s="15">
        <v>19129082</v>
      </c>
      <c r="C44" s="16" t="s">
        <v>55</v>
      </c>
      <c r="D44" s="17">
        <v>44399.457997685196</v>
      </c>
      <c r="E44" s="18">
        <v>61707</v>
      </c>
      <c r="F44" s="27">
        <v>0</v>
      </c>
      <c r="G44" s="27">
        <v>0</v>
      </c>
      <c r="H44" s="27">
        <v>0</v>
      </c>
      <c r="I44" s="27">
        <v>0</v>
      </c>
      <c r="J44" s="27">
        <v>0</v>
      </c>
      <c r="K44" s="27">
        <v>0</v>
      </c>
      <c r="L44" s="27">
        <v>0</v>
      </c>
      <c r="M44" s="27">
        <v>0</v>
      </c>
      <c r="N44" s="27">
        <v>61707</v>
      </c>
      <c r="O44" s="27" t="s">
        <v>160</v>
      </c>
      <c r="P44" s="27">
        <f>+E44-F44-G44-H44-I44-J44-K44-L44-M44-N44</f>
        <v>0</v>
      </c>
    </row>
    <row r="45" spans="1:16" x14ac:dyDescent="0.25">
      <c r="A45" s="14">
        <v>184529</v>
      </c>
      <c r="B45" s="15">
        <v>1073712274</v>
      </c>
      <c r="C45" s="16" t="s">
        <v>56</v>
      </c>
      <c r="D45" s="17">
        <v>44401.104166666701</v>
      </c>
      <c r="E45" s="18">
        <v>59700</v>
      </c>
      <c r="F45" s="27">
        <v>0</v>
      </c>
      <c r="G45" s="27">
        <v>0</v>
      </c>
      <c r="H45" s="27">
        <v>0</v>
      </c>
      <c r="I45" s="27">
        <v>0</v>
      </c>
      <c r="J45" s="27">
        <v>0</v>
      </c>
      <c r="K45" s="27">
        <v>0</v>
      </c>
      <c r="L45" s="27">
        <v>0</v>
      </c>
      <c r="M45" s="27">
        <v>0</v>
      </c>
      <c r="N45" s="27">
        <v>59700</v>
      </c>
      <c r="O45" s="27" t="s">
        <v>147</v>
      </c>
      <c r="P45" s="27">
        <f>+E45-F45-G45-H45-I45-J45-K45-L45-M45-N45</f>
        <v>0</v>
      </c>
    </row>
    <row r="46" spans="1:16" x14ac:dyDescent="0.25">
      <c r="A46" s="14">
        <v>184975</v>
      </c>
      <c r="B46" s="15" t="s">
        <v>57</v>
      </c>
      <c r="C46" s="16" t="s">
        <v>58</v>
      </c>
      <c r="D46" s="17">
        <v>44418.635069444397</v>
      </c>
      <c r="E46" s="18">
        <v>275421</v>
      </c>
      <c r="F46" s="27">
        <v>0</v>
      </c>
      <c r="G46" s="27">
        <v>0</v>
      </c>
      <c r="H46" s="27">
        <v>0</v>
      </c>
      <c r="I46" s="27">
        <v>0</v>
      </c>
      <c r="J46" s="27">
        <v>0</v>
      </c>
      <c r="K46" s="27">
        <v>0</v>
      </c>
      <c r="L46" s="27">
        <v>0</v>
      </c>
      <c r="M46" s="27">
        <v>0</v>
      </c>
      <c r="N46" s="27">
        <v>275421</v>
      </c>
      <c r="O46" s="27" t="s">
        <v>137</v>
      </c>
      <c r="P46" s="27">
        <f>+E46-F46-G46-H46-I46-J46-K46-L46-M46-N46</f>
        <v>0</v>
      </c>
    </row>
    <row r="47" spans="1:16" x14ac:dyDescent="0.25">
      <c r="A47" s="14">
        <v>185974</v>
      </c>
      <c r="B47" s="15" t="s">
        <v>57</v>
      </c>
      <c r="C47" s="16" t="s">
        <v>58</v>
      </c>
      <c r="D47" s="17">
        <v>44429.038530092599</v>
      </c>
      <c r="E47" s="18">
        <v>1279128</v>
      </c>
      <c r="F47" s="27">
        <v>0</v>
      </c>
      <c r="G47" s="27">
        <v>0</v>
      </c>
      <c r="H47" s="27">
        <v>0</v>
      </c>
      <c r="I47" s="27">
        <v>0</v>
      </c>
      <c r="J47" s="27">
        <v>0</v>
      </c>
      <c r="K47" s="27">
        <v>393571</v>
      </c>
      <c r="L47" s="27">
        <v>0</v>
      </c>
      <c r="M47" s="27">
        <v>0</v>
      </c>
      <c r="N47" s="27">
        <v>885557</v>
      </c>
      <c r="O47" s="27" t="s">
        <v>137</v>
      </c>
      <c r="P47" s="27">
        <f>+E47-F47-G47-H47-I47-J47-K47-L47-M47-N47</f>
        <v>0</v>
      </c>
    </row>
    <row r="48" spans="1:16" x14ac:dyDescent="0.25">
      <c r="A48" s="14">
        <v>185588</v>
      </c>
      <c r="B48" s="15" t="s">
        <v>59</v>
      </c>
      <c r="C48" s="16" t="s">
        <v>60</v>
      </c>
      <c r="D48" s="17">
        <v>44431.472500000003</v>
      </c>
      <c r="E48" s="18">
        <v>304718</v>
      </c>
      <c r="F48" s="27">
        <v>0</v>
      </c>
      <c r="G48" s="27">
        <v>0</v>
      </c>
      <c r="H48" s="27">
        <v>0</v>
      </c>
      <c r="I48" s="27">
        <v>0</v>
      </c>
      <c r="J48" s="27">
        <v>0</v>
      </c>
      <c r="K48" s="27">
        <v>39400</v>
      </c>
      <c r="L48" s="27">
        <v>0</v>
      </c>
      <c r="M48" s="27">
        <v>0</v>
      </c>
      <c r="N48" s="27">
        <v>265318</v>
      </c>
      <c r="O48" s="47" t="s">
        <v>167</v>
      </c>
      <c r="P48" s="27">
        <f>+E48-F48-G48-H48-I48-J48-K48-L48-M48-N48</f>
        <v>0</v>
      </c>
    </row>
    <row r="49" spans="1:16" x14ac:dyDescent="0.25">
      <c r="A49" s="6">
        <v>186271</v>
      </c>
      <c r="B49" s="4" t="s">
        <v>75</v>
      </c>
      <c r="C49" s="7" t="s">
        <v>50</v>
      </c>
      <c r="D49" s="8">
        <v>44444.031412037002</v>
      </c>
      <c r="E49" s="9">
        <v>139531</v>
      </c>
      <c r="F49" s="27">
        <v>139531</v>
      </c>
      <c r="G49" s="27">
        <v>0</v>
      </c>
      <c r="H49" s="27">
        <v>0</v>
      </c>
      <c r="I49" s="27">
        <v>0</v>
      </c>
      <c r="J49" s="27">
        <v>0</v>
      </c>
      <c r="K49" s="27">
        <v>0</v>
      </c>
      <c r="L49" s="27">
        <v>0</v>
      </c>
      <c r="M49" s="27">
        <v>0</v>
      </c>
      <c r="N49" s="27">
        <v>0</v>
      </c>
      <c r="O49" s="27">
        <v>0</v>
      </c>
      <c r="P49" s="27">
        <f>+E49-F49-G49-H49-I49-J49-K49-L49-M49-N49</f>
        <v>0</v>
      </c>
    </row>
    <row r="50" spans="1:16" x14ac:dyDescent="0.25">
      <c r="A50" s="14">
        <v>186825</v>
      </c>
      <c r="B50" s="12" t="s">
        <v>61</v>
      </c>
      <c r="C50" s="16" t="s">
        <v>38</v>
      </c>
      <c r="D50" s="17">
        <v>44479</v>
      </c>
      <c r="E50" s="18">
        <v>36300</v>
      </c>
      <c r="F50" s="27">
        <v>36300</v>
      </c>
      <c r="G50" s="27">
        <v>0</v>
      </c>
      <c r="H50" s="27">
        <v>0</v>
      </c>
      <c r="I50" s="27">
        <v>0</v>
      </c>
      <c r="J50" s="27">
        <v>0</v>
      </c>
      <c r="K50" s="27">
        <v>0</v>
      </c>
      <c r="L50" s="27">
        <v>0</v>
      </c>
      <c r="M50" s="27">
        <v>0</v>
      </c>
      <c r="N50" s="27">
        <v>0</v>
      </c>
      <c r="O50" s="27">
        <v>0</v>
      </c>
      <c r="P50" s="27">
        <f>+E50-F50-G50-H50-I50-J50-K50-L50-M50-N50</f>
        <v>0</v>
      </c>
    </row>
    <row r="51" spans="1:16" x14ac:dyDescent="0.25">
      <c r="A51" s="14">
        <v>186826</v>
      </c>
      <c r="B51" s="12" t="s">
        <v>62</v>
      </c>
      <c r="C51" s="16" t="s">
        <v>63</v>
      </c>
      <c r="D51" s="17">
        <v>44479</v>
      </c>
      <c r="E51" s="18">
        <v>36300</v>
      </c>
      <c r="F51" s="27">
        <v>36300</v>
      </c>
      <c r="G51" s="27">
        <v>0</v>
      </c>
      <c r="H51" s="27">
        <v>0</v>
      </c>
      <c r="I51" s="27">
        <v>0</v>
      </c>
      <c r="J51" s="27">
        <v>0</v>
      </c>
      <c r="K51" s="27">
        <v>0</v>
      </c>
      <c r="L51" s="27">
        <v>0</v>
      </c>
      <c r="M51" s="27">
        <v>0</v>
      </c>
      <c r="N51" s="27">
        <v>0</v>
      </c>
      <c r="O51" s="27">
        <v>0</v>
      </c>
      <c r="P51" s="27">
        <f>+E51-F51-G51-H51-I51-J51-K51-L51-M51-N51</f>
        <v>0</v>
      </c>
    </row>
    <row r="52" spans="1:16" x14ac:dyDescent="0.25">
      <c r="A52" s="14">
        <v>186876</v>
      </c>
      <c r="B52" s="12" t="s">
        <v>64</v>
      </c>
      <c r="C52" s="16" t="s">
        <v>65</v>
      </c>
      <c r="D52" s="17">
        <v>44479</v>
      </c>
      <c r="E52" s="18">
        <v>199673</v>
      </c>
      <c r="F52" s="27">
        <v>84328</v>
      </c>
      <c r="G52" s="27">
        <v>0</v>
      </c>
      <c r="H52" s="27">
        <v>0</v>
      </c>
      <c r="I52" s="27">
        <v>0</v>
      </c>
      <c r="J52" s="27">
        <v>0</v>
      </c>
      <c r="K52" s="27">
        <v>0</v>
      </c>
      <c r="L52" s="27">
        <v>0</v>
      </c>
      <c r="M52" s="27">
        <v>0</v>
      </c>
      <c r="N52" s="27">
        <v>115345</v>
      </c>
      <c r="O52" s="27" t="s">
        <v>169</v>
      </c>
      <c r="P52" s="27">
        <f>+E52-F52-G52-H52-I52-J52-K52-L52-M52-N52</f>
        <v>0</v>
      </c>
    </row>
    <row r="53" spans="1:16" x14ac:dyDescent="0.25">
      <c r="A53" s="14">
        <v>186966</v>
      </c>
      <c r="B53" s="12" t="s">
        <v>66</v>
      </c>
      <c r="C53" s="16" t="s">
        <v>34</v>
      </c>
      <c r="D53" s="17">
        <v>44479</v>
      </c>
      <c r="E53" s="18">
        <v>143220</v>
      </c>
      <c r="F53" s="27">
        <v>0</v>
      </c>
      <c r="G53" s="27">
        <v>0</v>
      </c>
      <c r="H53" s="27">
        <v>0</v>
      </c>
      <c r="I53" s="27">
        <v>0</v>
      </c>
      <c r="J53" s="27">
        <v>0</v>
      </c>
      <c r="K53" s="27">
        <v>0</v>
      </c>
      <c r="L53" s="27">
        <v>0</v>
      </c>
      <c r="M53" s="27">
        <v>0</v>
      </c>
      <c r="N53" s="27">
        <v>143220</v>
      </c>
      <c r="O53" s="27" t="s">
        <v>172</v>
      </c>
      <c r="P53" s="27">
        <f>+E53-F53-G53-H53-I53-J53-K53-L53-M53-N53</f>
        <v>0</v>
      </c>
    </row>
    <row r="54" spans="1:16" x14ac:dyDescent="0.25">
      <c r="A54" s="14">
        <v>189940</v>
      </c>
      <c r="B54" s="12" t="s">
        <v>67</v>
      </c>
      <c r="C54" s="16" t="s">
        <v>68</v>
      </c>
      <c r="D54" s="17">
        <v>44540</v>
      </c>
      <c r="E54" s="18">
        <v>181758</v>
      </c>
      <c r="F54" s="27">
        <v>179034</v>
      </c>
      <c r="G54" s="27">
        <v>0</v>
      </c>
      <c r="H54" s="27">
        <v>0</v>
      </c>
      <c r="I54" s="27">
        <v>0</v>
      </c>
      <c r="J54" s="27">
        <v>0</v>
      </c>
      <c r="K54" s="27">
        <v>0</v>
      </c>
      <c r="L54" s="27">
        <v>0</v>
      </c>
      <c r="M54" s="27">
        <v>0</v>
      </c>
      <c r="N54" s="27">
        <v>2724</v>
      </c>
      <c r="O54" s="27" t="s">
        <v>112</v>
      </c>
      <c r="P54" s="27">
        <f>+E54-F54-G54-H54-I54-J54-K54-L54-M54-N54</f>
        <v>0</v>
      </c>
    </row>
    <row r="55" spans="1:16" x14ac:dyDescent="0.25">
      <c r="A55" s="14">
        <v>190156</v>
      </c>
      <c r="B55" s="12" t="s">
        <v>61</v>
      </c>
      <c r="C55" s="16" t="s">
        <v>38</v>
      </c>
      <c r="D55" s="17">
        <v>44540</v>
      </c>
      <c r="E55" s="18">
        <v>29100</v>
      </c>
      <c r="F55" s="27">
        <v>0</v>
      </c>
      <c r="G55" s="27">
        <v>0</v>
      </c>
      <c r="H55" s="27">
        <v>0</v>
      </c>
      <c r="I55" s="27">
        <v>0</v>
      </c>
      <c r="J55" s="27">
        <v>0</v>
      </c>
      <c r="K55" s="27">
        <v>29100</v>
      </c>
      <c r="L55" s="27">
        <v>0</v>
      </c>
      <c r="M55" s="27">
        <v>0</v>
      </c>
      <c r="N55" s="27">
        <v>0</v>
      </c>
      <c r="O55" s="27">
        <v>0</v>
      </c>
      <c r="P55" s="27">
        <f>+E55-F55-G55-H55-I55-J55-K55-L55-M55-N55</f>
        <v>0</v>
      </c>
    </row>
    <row r="56" spans="1:16" x14ac:dyDescent="0.25">
      <c r="A56" s="14">
        <v>190239</v>
      </c>
      <c r="B56" s="12" t="s">
        <v>61</v>
      </c>
      <c r="C56" s="16" t="s">
        <v>38</v>
      </c>
      <c r="D56" s="17">
        <v>44540</v>
      </c>
      <c r="E56" s="18">
        <v>199200</v>
      </c>
      <c r="F56" s="27">
        <v>37064</v>
      </c>
      <c r="G56" s="27">
        <v>0</v>
      </c>
      <c r="H56" s="27">
        <v>0</v>
      </c>
      <c r="I56" s="27">
        <v>0</v>
      </c>
      <c r="J56" s="27">
        <v>0</v>
      </c>
      <c r="K56" s="27">
        <v>0</v>
      </c>
      <c r="L56" s="27">
        <v>0</v>
      </c>
      <c r="M56" s="27">
        <v>0</v>
      </c>
      <c r="N56" s="27">
        <v>162136</v>
      </c>
      <c r="O56" s="27" t="s">
        <v>174</v>
      </c>
      <c r="P56" s="27">
        <f>+E56-F56-G56-H56-I56-J56-K56-L56-M56-N56</f>
        <v>0</v>
      </c>
    </row>
    <row r="57" spans="1:16" x14ac:dyDescent="0.25">
      <c r="A57" s="14">
        <v>190472</v>
      </c>
      <c r="B57" s="12" t="s">
        <v>62</v>
      </c>
      <c r="C57" s="16" t="s">
        <v>63</v>
      </c>
      <c r="D57" s="17">
        <v>44540</v>
      </c>
      <c r="E57" s="18">
        <v>79300</v>
      </c>
      <c r="F57" s="27">
        <v>39900</v>
      </c>
      <c r="G57" s="27">
        <v>0</v>
      </c>
      <c r="H57" s="27">
        <v>0</v>
      </c>
      <c r="I57" s="27">
        <v>0</v>
      </c>
      <c r="J57" s="27">
        <v>0</v>
      </c>
      <c r="K57" s="27">
        <v>0</v>
      </c>
      <c r="L57" s="27">
        <v>0</v>
      </c>
      <c r="M57" s="27">
        <v>0</v>
      </c>
      <c r="N57" s="27">
        <v>39400</v>
      </c>
      <c r="O57" s="27" t="s">
        <v>114</v>
      </c>
      <c r="P57" s="27">
        <f>+E57-F57-G57-H57-I57-J57-K57-L57-M57-N57</f>
        <v>0</v>
      </c>
    </row>
    <row r="58" spans="1:16" x14ac:dyDescent="0.25">
      <c r="A58" s="14">
        <v>182526</v>
      </c>
      <c r="B58" s="15">
        <v>39667965</v>
      </c>
      <c r="C58" s="16" t="s">
        <v>34</v>
      </c>
      <c r="D58" s="17">
        <v>44358.735416666699</v>
      </c>
      <c r="E58" s="18">
        <v>80832</v>
      </c>
      <c r="F58" s="27">
        <v>0</v>
      </c>
      <c r="G58" s="27">
        <v>0</v>
      </c>
      <c r="H58" s="27">
        <v>0</v>
      </c>
      <c r="I58" s="27">
        <v>0</v>
      </c>
      <c r="J58" s="27">
        <v>80832</v>
      </c>
      <c r="K58" s="27">
        <v>0</v>
      </c>
      <c r="L58" s="27">
        <v>0</v>
      </c>
      <c r="M58" s="27">
        <v>0</v>
      </c>
      <c r="N58" s="27">
        <v>0</v>
      </c>
      <c r="O58" s="27">
        <v>0</v>
      </c>
      <c r="P58" s="27">
        <f>+E58-F58-G58-H58-I58-J58-K58-L58-M58-N58</f>
        <v>0</v>
      </c>
    </row>
    <row r="59" spans="1:16" x14ac:dyDescent="0.25">
      <c r="A59" s="6">
        <v>183194</v>
      </c>
      <c r="B59" s="4">
        <v>37520547</v>
      </c>
      <c r="C59" s="7" t="s">
        <v>74</v>
      </c>
      <c r="D59" s="8">
        <v>44386.525694444397</v>
      </c>
      <c r="E59" s="9">
        <v>80832</v>
      </c>
      <c r="F59" s="27">
        <v>0</v>
      </c>
      <c r="G59" s="27">
        <v>0</v>
      </c>
      <c r="H59" s="27">
        <v>0</v>
      </c>
      <c r="I59" s="27">
        <v>0</v>
      </c>
      <c r="J59" s="27">
        <v>80832</v>
      </c>
      <c r="K59" s="27">
        <v>0</v>
      </c>
      <c r="L59" s="27">
        <v>0</v>
      </c>
      <c r="M59" s="27">
        <v>0</v>
      </c>
      <c r="N59" s="27">
        <v>0</v>
      </c>
      <c r="O59" s="27">
        <v>0</v>
      </c>
      <c r="P59" s="27">
        <f>+E59-F59-G59-H59-I59-J59-K59-L59-M59-N59</f>
        <v>0</v>
      </c>
    </row>
    <row r="60" spans="1:16" x14ac:dyDescent="0.25">
      <c r="A60" s="14">
        <v>163458</v>
      </c>
      <c r="B60" s="15">
        <v>1033373016</v>
      </c>
      <c r="C60" s="16" t="s">
        <v>36</v>
      </c>
      <c r="D60" s="17">
        <v>43950</v>
      </c>
      <c r="E60" s="18">
        <v>80974</v>
      </c>
      <c r="F60" s="27">
        <v>0</v>
      </c>
      <c r="G60" s="27">
        <v>0</v>
      </c>
      <c r="H60" s="27">
        <v>0</v>
      </c>
      <c r="I60" s="27">
        <v>0</v>
      </c>
      <c r="J60" s="27">
        <v>80974</v>
      </c>
      <c r="K60" s="27">
        <v>0</v>
      </c>
      <c r="L60" s="27">
        <v>0</v>
      </c>
      <c r="M60" s="27">
        <v>0</v>
      </c>
      <c r="N60" s="27">
        <v>0</v>
      </c>
      <c r="O60" s="27">
        <v>0</v>
      </c>
      <c r="P60" s="27">
        <f>+E60-F60-G60-H60-I60-J60-K60-L60-M60-N60</f>
        <v>0</v>
      </c>
    </row>
    <row r="61" spans="1:16" x14ac:dyDescent="0.25">
      <c r="A61" s="14">
        <v>166978</v>
      </c>
      <c r="B61" s="15">
        <v>1011216014</v>
      </c>
      <c r="C61" s="16" t="s">
        <v>40</v>
      </c>
      <c r="D61" s="17">
        <v>44088.063888888901</v>
      </c>
      <c r="E61" s="18">
        <v>122000</v>
      </c>
      <c r="F61" s="27">
        <v>0</v>
      </c>
      <c r="G61" s="27">
        <v>0</v>
      </c>
      <c r="H61" s="27">
        <v>0</v>
      </c>
      <c r="I61" s="27">
        <v>0</v>
      </c>
      <c r="J61" s="27">
        <v>122000</v>
      </c>
      <c r="K61" s="27">
        <v>0</v>
      </c>
      <c r="L61" s="27">
        <v>0</v>
      </c>
      <c r="M61" s="27">
        <v>0</v>
      </c>
      <c r="N61" s="27">
        <v>0</v>
      </c>
      <c r="O61" s="27">
        <v>0</v>
      </c>
      <c r="P61" s="27">
        <f>+E61-F61-G61-H61-I61-J61-K61-L61-M61-N61</f>
        <v>0</v>
      </c>
    </row>
    <row r="62" spans="1:16" x14ac:dyDescent="0.25">
      <c r="A62" s="14">
        <v>162969</v>
      </c>
      <c r="B62" s="15">
        <v>39667965</v>
      </c>
      <c r="C62" s="16" t="s">
        <v>34</v>
      </c>
      <c r="D62" s="17">
        <v>43922</v>
      </c>
      <c r="E62" s="18">
        <v>137310</v>
      </c>
      <c r="F62" s="27">
        <v>0</v>
      </c>
      <c r="G62" s="27">
        <v>0</v>
      </c>
      <c r="H62" s="27">
        <v>0</v>
      </c>
      <c r="I62" s="27">
        <v>0</v>
      </c>
      <c r="J62" s="27">
        <v>137310</v>
      </c>
      <c r="K62" s="27">
        <v>0</v>
      </c>
      <c r="L62" s="27">
        <v>0</v>
      </c>
      <c r="M62" s="27">
        <v>0</v>
      </c>
      <c r="N62" s="27">
        <v>0</v>
      </c>
      <c r="O62" s="27">
        <v>0</v>
      </c>
      <c r="P62" s="27">
        <f>+E62-F62-G62-H62-I62-J62-K62-L62-M62-N62</f>
        <v>0</v>
      </c>
    </row>
    <row r="63" spans="1:16" x14ac:dyDescent="0.25">
      <c r="A63" s="14">
        <v>169370</v>
      </c>
      <c r="B63" s="15">
        <v>52896867</v>
      </c>
      <c r="C63" s="16" t="s">
        <v>43</v>
      </c>
      <c r="D63" s="17">
        <v>44121.897916666698</v>
      </c>
      <c r="E63" s="18">
        <v>146832</v>
      </c>
      <c r="F63" s="27">
        <v>0</v>
      </c>
      <c r="G63" s="27">
        <v>0</v>
      </c>
      <c r="H63" s="27">
        <v>0</v>
      </c>
      <c r="I63" s="27">
        <v>0</v>
      </c>
      <c r="J63" s="27">
        <v>146832</v>
      </c>
      <c r="K63" s="27">
        <v>0</v>
      </c>
      <c r="L63" s="27">
        <v>0</v>
      </c>
      <c r="M63" s="27">
        <v>0</v>
      </c>
      <c r="N63" s="27">
        <v>0</v>
      </c>
      <c r="O63" s="27">
        <v>0</v>
      </c>
      <c r="P63" s="27">
        <f>+E63-F63-G63-H63-I63-J63-K63-L63-M63-N63</f>
        <v>0</v>
      </c>
    </row>
    <row r="64" spans="1:16" x14ac:dyDescent="0.25">
      <c r="A64" s="14">
        <v>166091</v>
      </c>
      <c r="B64" s="15">
        <v>27307818</v>
      </c>
      <c r="C64" s="16" t="s">
        <v>39</v>
      </c>
      <c r="D64" s="17">
        <v>44057.995138888902</v>
      </c>
      <c r="E64" s="18">
        <v>162000</v>
      </c>
      <c r="F64" s="27">
        <v>0</v>
      </c>
      <c r="G64" s="27">
        <v>0</v>
      </c>
      <c r="H64" s="27">
        <v>0</v>
      </c>
      <c r="I64" s="27">
        <v>0</v>
      </c>
      <c r="J64" s="27">
        <v>162000</v>
      </c>
      <c r="K64" s="27">
        <v>0</v>
      </c>
      <c r="L64" s="27">
        <v>0</v>
      </c>
      <c r="M64" s="27">
        <v>0</v>
      </c>
      <c r="N64" s="27">
        <v>0</v>
      </c>
      <c r="O64" s="27">
        <v>0</v>
      </c>
      <c r="P64" s="27">
        <f>+E64-F64-G64-H64-I64-J64-K64-L64-M64-N64</f>
        <v>0</v>
      </c>
    </row>
    <row r="65" spans="1:16" x14ac:dyDescent="0.25">
      <c r="A65" s="14">
        <v>160695</v>
      </c>
      <c r="B65" s="15">
        <v>1050958256</v>
      </c>
      <c r="C65" s="16" t="s">
        <v>31</v>
      </c>
      <c r="D65" s="17">
        <v>43872</v>
      </c>
      <c r="E65" s="18">
        <v>166799</v>
      </c>
      <c r="F65" s="27">
        <v>0</v>
      </c>
      <c r="G65" s="27">
        <v>0</v>
      </c>
      <c r="H65" s="27">
        <v>0</v>
      </c>
      <c r="I65" s="27">
        <v>0</v>
      </c>
      <c r="J65" s="27">
        <v>166799</v>
      </c>
      <c r="K65" s="27">
        <v>0</v>
      </c>
      <c r="L65" s="27">
        <v>0</v>
      </c>
      <c r="M65" s="27">
        <v>0</v>
      </c>
      <c r="N65" s="27">
        <v>0</v>
      </c>
      <c r="O65" s="27">
        <v>0</v>
      </c>
      <c r="P65" s="27">
        <f>+E65-F65-G65-H65-I65-J65-K65-L65-M65-N65</f>
        <v>0</v>
      </c>
    </row>
    <row r="66" spans="1:16" x14ac:dyDescent="0.25">
      <c r="A66" s="14">
        <v>160536</v>
      </c>
      <c r="B66" s="15">
        <v>1034289393</v>
      </c>
      <c r="C66" s="16" t="s">
        <v>30</v>
      </c>
      <c r="D66" s="17">
        <v>43867</v>
      </c>
      <c r="E66" s="18">
        <v>191277</v>
      </c>
      <c r="F66" s="27">
        <v>0</v>
      </c>
      <c r="G66" s="27">
        <v>0</v>
      </c>
      <c r="H66" s="27">
        <v>0</v>
      </c>
      <c r="I66" s="27">
        <v>0</v>
      </c>
      <c r="J66" s="27">
        <v>191277</v>
      </c>
      <c r="K66" s="27">
        <v>0</v>
      </c>
      <c r="L66" s="27">
        <v>0</v>
      </c>
      <c r="M66" s="27">
        <v>0</v>
      </c>
      <c r="N66" s="27">
        <v>0</v>
      </c>
      <c r="O66" s="27">
        <v>0</v>
      </c>
      <c r="P66" s="27">
        <f>+E66-F66-G66-H66-I66-J66-K66-L66-M66-N66</f>
        <v>0</v>
      </c>
    </row>
    <row r="67" spans="1:16" x14ac:dyDescent="0.25">
      <c r="A67" s="14">
        <v>167276</v>
      </c>
      <c r="B67" s="15">
        <v>1242688361</v>
      </c>
      <c r="C67" s="16" t="s">
        <v>41</v>
      </c>
      <c r="D67" s="17">
        <v>44095.936805555597</v>
      </c>
      <c r="E67" s="18">
        <v>203885</v>
      </c>
      <c r="F67" s="27">
        <v>0</v>
      </c>
      <c r="G67" s="27">
        <v>0</v>
      </c>
      <c r="H67" s="27">
        <v>0</v>
      </c>
      <c r="I67" s="27">
        <v>0</v>
      </c>
      <c r="J67" s="27">
        <v>203885</v>
      </c>
      <c r="K67" s="27">
        <v>0</v>
      </c>
      <c r="L67" s="27">
        <v>0</v>
      </c>
      <c r="M67" s="27">
        <v>0</v>
      </c>
      <c r="N67" s="27">
        <v>0</v>
      </c>
      <c r="O67" s="27">
        <v>0</v>
      </c>
      <c r="P67" s="27">
        <f>+E67-F67-G67-H67-I67-J67-K67-L67-M67-N67</f>
        <v>0</v>
      </c>
    </row>
    <row r="68" spans="1:16" x14ac:dyDescent="0.25">
      <c r="A68" s="14">
        <v>161675</v>
      </c>
      <c r="B68" s="15">
        <v>17041239</v>
      </c>
      <c r="C68" s="16" t="s">
        <v>32</v>
      </c>
      <c r="D68" s="17">
        <v>43890</v>
      </c>
      <c r="E68" s="18">
        <v>254476</v>
      </c>
      <c r="F68" s="27">
        <v>0</v>
      </c>
      <c r="G68" s="27">
        <v>0</v>
      </c>
      <c r="H68" s="27">
        <v>0</v>
      </c>
      <c r="I68" s="27">
        <v>0</v>
      </c>
      <c r="J68" s="27">
        <v>254476</v>
      </c>
      <c r="K68" s="27">
        <v>0</v>
      </c>
      <c r="L68" s="27">
        <v>0</v>
      </c>
      <c r="M68" s="27">
        <v>0</v>
      </c>
      <c r="N68" s="27">
        <v>0</v>
      </c>
      <c r="O68" s="27">
        <v>0</v>
      </c>
      <c r="P68" s="27">
        <f>+E68-F68-G68-H68-I68-J68-K68-L68-M68-N68</f>
        <v>0</v>
      </c>
    </row>
    <row r="69" spans="1:16" x14ac:dyDescent="0.25">
      <c r="A69" s="14">
        <v>164089</v>
      </c>
      <c r="B69" s="15">
        <v>10499382</v>
      </c>
      <c r="C69" s="16" t="s">
        <v>37</v>
      </c>
      <c r="D69" s="17">
        <v>43981</v>
      </c>
      <c r="E69" s="18">
        <v>268510</v>
      </c>
      <c r="F69" s="27">
        <v>0</v>
      </c>
      <c r="G69" s="27">
        <v>0</v>
      </c>
      <c r="H69" s="27">
        <v>0</v>
      </c>
      <c r="I69" s="27">
        <v>0</v>
      </c>
      <c r="J69" s="27">
        <v>268510</v>
      </c>
      <c r="K69" s="27">
        <v>0</v>
      </c>
      <c r="L69" s="27">
        <v>0</v>
      </c>
      <c r="M69" s="27">
        <v>0</v>
      </c>
      <c r="N69" s="27">
        <v>0</v>
      </c>
      <c r="O69" s="27">
        <v>0</v>
      </c>
      <c r="P69" s="27">
        <f>+E69-F69-G69-H69-I69-J69-K69-L69-M69-N69</f>
        <v>0</v>
      </c>
    </row>
    <row r="70" spans="1:16" x14ac:dyDescent="0.25">
      <c r="A70" s="14">
        <v>163369</v>
      </c>
      <c r="B70" s="15">
        <v>11381202</v>
      </c>
      <c r="C70" s="16" t="s">
        <v>35</v>
      </c>
      <c r="D70" s="17">
        <v>43945</v>
      </c>
      <c r="E70" s="18">
        <v>292295</v>
      </c>
      <c r="F70" s="27">
        <v>0</v>
      </c>
      <c r="G70" s="27">
        <v>0</v>
      </c>
      <c r="H70" s="27">
        <v>0</v>
      </c>
      <c r="I70" s="27">
        <v>0</v>
      </c>
      <c r="J70" s="27">
        <v>292295</v>
      </c>
      <c r="K70" s="27">
        <v>0</v>
      </c>
      <c r="L70" s="27">
        <v>0</v>
      </c>
      <c r="M70" s="27">
        <v>0</v>
      </c>
      <c r="N70" s="27">
        <v>0</v>
      </c>
      <c r="O70" s="27">
        <v>0</v>
      </c>
      <c r="P70" s="27">
        <f>+E70-F70-G70-H70-I70-J70-K70-L70-M70-N70</f>
        <v>0</v>
      </c>
    </row>
    <row r="71" spans="1:16" x14ac:dyDescent="0.25">
      <c r="A71" s="14">
        <v>162026</v>
      </c>
      <c r="B71" s="15">
        <v>20344358</v>
      </c>
      <c r="C71" s="16" t="s">
        <v>33</v>
      </c>
      <c r="D71" s="17">
        <v>43896</v>
      </c>
      <c r="E71" s="18">
        <v>336629</v>
      </c>
      <c r="F71" s="27">
        <v>0</v>
      </c>
      <c r="G71" s="27">
        <v>0</v>
      </c>
      <c r="H71" s="27">
        <v>0</v>
      </c>
      <c r="I71" s="27">
        <v>0</v>
      </c>
      <c r="J71" s="27">
        <v>336629</v>
      </c>
      <c r="K71" s="27">
        <v>0</v>
      </c>
      <c r="L71" s="27">
        <v>0</v>
      </c>
      <c r="M71" s="27">
        <v>0</v>
      </c>
      <c r="N71" s="27">
        <v>0</v>
      </c>
      <c r="O71" s="27">
        <v>0</v>
      </c>
      <c r="P71" s="27">
        <f>+E71-F71-G71-H71-I71-J71-K71-L71-M71-N71</f>
        <v>0</v>
      </c>
    </row>
    <row r="72" spans="1:16" x14ac:dyDescent="0.25">
      <c r="A72" s="14">
        <v>162920</v>
      </c>
      <c r="B72" s="15">
        <v>17041239</v>
      </c>
      <c r="C72" s="16" t="s">
        <v>32</v>
      </c>
      <c r="D72" s="17">
        <v>43920</v>
      </c>
      <c r="E72" s="18">
        <v>412968</v>
      </c>
      <c r="F72" s="27">
        <v>0</v>
      </c>
      <c r="G72" s="27">
        <v>0</v>
      </c>
      <c r="H72" s="27">
        <v>0</v>
      </c>
      <c r="I72" s="27">
        <v>0</v>
      </c>
      <c r="J72" s="27">
        <v>412968</v>
      </c>
      <c r="K72" s="27">
        <v>0</v>
      </c>
      <c r="L72" s="27">
        <v>0</v>
      </c>
      <c r="M72" s="27">
        <v>0</v>
      </c>
      <c r="N72" s="27">
        <v>0</v>
      </c>
      <c r="O72" s="27">
        <v>0</v>
      </c>
      <c r="P72" s="27">
        <f>+E72-F72-G72-H72-I72-J72-K72-L72-M72-N72</f>
        <v>0</v>
      </c>
    </row>
    <row r="73" spans="1:16" x14ac:dyDescent="0.25">
      <c r="A73" s="14">
        <v>168604</v>
      </c>
      <c r="B73" s="15">
        <v>52857247</v>
      </c>
      <c r="C73" s="16" t="s">
        <v>42</v>
      </c>
      <c r="D73" s="17">
        <v>44128.815972222197</v>
      </c>
      <c r="E73" s="18">
        <v>486778</v>
      </c>
      <c r="F73" s="27">
        <v>0</v>
      </c>
      <c r="G73" s="27">
        <v>0</v>
      </c>
      <c r="H73" s="27">
        <v>0</v>
      </c>
      <c r="I73" s="27">
        <v>0</v>
      </c>
      <c r="J73" s="27">
        <v>486778</v>
      </c>
      <c r="K73" s="27">
        <v>0</v>
      </c>
      <c r="L73" s="27">
        <v>0</v>
      </c>
      <c r="M73" s="27">
        <v>0</v>
      </c>
      <c r="N73" s="27">
        <v>0</v>
      </c>
      <c r="O73" s="27">
        <v>0</v>
      </c>
      <c r="P73" s="27">
        <f>+E73-F73-G73-H73-I73-J73-K73-L73-M73-N73</f>
        <v>0</v>
      </c>
    </row>
    <row r="74" spans="1:16" x14ac:dyDescent="0.25">
      <c r="A74" s="14">
        <v>186847</v>
      </c>
      <c r="B74" s="12" t="s">
        <v>57</v>
      </c>
      <c r="C74" s="16" t="s">
        <v>58</v>
      </c>
      <c r="D74" s="17">
        <v>44479</v>
      </c>
      <c r="E74" s="18">
        <v>837619</v>
      </c>
      <c r="F74" s="27">
        <v>0</v>
      </c>
      <c r="G74" s="27">
        <v>0</v>
      </c>
      <c r="H74" s="27">
        <v>0</v>
      </c>
      <c r="I74" s="27">
        <v>0</v>
      </c>
      <c r="J74" s="27">
        <v>837619</v>
      </c>
      <c r="K74" s="27">
        <v>0</v>
      </c>
      <c r="L74" s="27">
        <v>0</v>
      </c>
      <c r="M74" s="27">
        <v>0</v>
      </c>
      <c r="N74" s="27">
        <v>0</v>
      </c>
      <c r="O74" s="27">
        <v>0</v>
      </c>
      <c r="P74" s="27">
        <f>+E74-F74-G74-H74-I74-J74-K74-L74-M74-N74</f>
        <v>0</v>
      </c>
    </row>
    <row r="75" spans="1:16" ht="15.75" thickBot="1" x14ac:dyDescent="0.3">
      <c r="A75" s="14">
        <v>165911</v>
      </c>
      <c r="B75" s="15">
        <v>52170058</v>
      </c>
      <c r="C75" s="16" t="s">
        <v>38</v>
      </c>
      <c r="D75" s="17">
        <v>44023</v>
      </c>
      <c r="E75" s="44">
        <v>927458</v>
      </c>
      <c r="F75" s="27">
        <v>0</v>
      </c>
      <c r="G75" s="27">
        <v>0</v>
      </c>
      <c r="H75" s="30">
        <v>0</v>
      </c>
      <c r="I75" s="30">
        <v>0</v>
      </c>
      <c r="J75" s="30">
        <v>927458</v>
      </c>
      <c r="K75" s="27">
        <v>0</v>
      </c>
      <c r="L75" s="30">
        <v>0</v>
      </c>
      <c r="M75" s="30">
        <v>0</v>
      </c>
      <c r="N75" s="27">
        <v>0</v>
      </c>
      <c r="O75" s="27">
        <v>0</v>
      </c>
      <c r="P75" s="27">
        <f>+E75-F75-G75-H75-I75-J75-K75-L75-M75-N75</f>
        <v>0</v>
      </c>
    </row>
    <row r="76" spans="1:16" ht="15.75" thickBot="1" x14ac:dyDescent="0.3">
      <c r="A76" s="21"/>
      <c r="B76" s="21"/>
      <c r="C76" s="21"/>
      <c r="D76" s="29"/>
      <c r="E76" s="31">
        <f>SUM(E2:E75)</f>
        <v>15387406</v>
      </c>
      <c r="F76" s="32">
        <f>SUM(F2:F75)</f>
        <v>552457</v>
      </c>
      <c r="G76" s="32">
        <f>SUM(G2:G75)</f>
        <v>259527</v>
      </c>
      <c r="H76" s="32">
        <f>SUM(H2:H75)</f>
        <v>0</v>
      </c>
      <c r="I76" s="32">
        <f>SUM(I2:I75)</f>
        <v>0</v>
      </c>
      <c r="J76" s="32">
        <f>SUM(J2:J75)</f>
        <v>5189474</v>
      </c>
      <c r="K76" s="32">
        <f>SUM(K2:K75)</f>
        <v>699271</v>
      </c>
      <c r="L76" s="32">
        <f>SUM(L2:L75)</f>
        <v>0</v>
      </c>
      <c r="M76" s="32">
        <f>SUM(M2:M75)</f>
        <v>0</v>
      </c>
      <c r="N76" s="32">
        <f>SUM(N2:N75)</f>
        <v>8686677</v>
      </c>
      <c r="O76" s="32">
        <f>SUM(O2:O75)</f>
        <v>0</v>
      </c>
      <c r="P76" s="33">
        <f>SUM(P2:P75)</f>
        <v>0</v>
      </c>
    </row>
  </sheetData>
  <sortState xmlns:xlrd2="http://schemas.microsoft.com/office/spreadsheetml/2017/richdata2" ref="A2:P75">
    <sortCondition ref="P2:P75"/>
  </sortState>
  <conditionalFormatting sqref="A67:A69">
    <cfRule type="duplicateValues" dxfId="8" priority="7"/>
  </conditionalFormatting>
  <conditionalFormatting sqref="A67:A75">
    <cfRule type="duplicateValues" dxfId="7" priority="8"/>
  </conditionalFormatting>
  <conditionalFormatting sqref="A67:A75">
    <cfRule type="duplicateValues" dxfId="6" priority="6"/>
  </conditionalFormatting>
  <conditionalFormatting sqref="A1:A45">
    <cfRule type="duplicateValues" dxfId="5" priority="15"/>
  </conditionalFormatting>
  <conditionalFormatting sqref="A1:A66">
    <cfRule type="duplicateValues" dxfId="4" priority="17"/>
  </conditionalFormatting>
  <conditionalFormatting sqref="A1:A66">
    <cfRule type="duplicateValues" dxfId="3" priority="19"/>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1837-E402-4DEE-BD45-C2C44F7768B9}">
  <dimension ref="C2:D28"/>
  <sheetViews>
    <sheetView workbookViewId="0">
      <selection activeCell="C20" sqref="C20"/>
    </sheetView>
  </sheetViews>
  <sheetFormatPr baseColWidth="10" defaultRowHeight="15" x14ac:dyDescent="0.25"/>
  <cols>
    <col min="3" max="3" width="72.5703125" customWidth="1"/>
    <col min="4" max="4" width="25.5703125" bestFit="1" customWidth="1"/>
  </cols>
  <sheetData>
    <row r="2" spans="3:4" x14ac:dyDescent="0.25">
      <c r="D2" s="34"/>
    </row>
    <row r="3" spans="3:4" x14ac:dyDescent="0.25">
      <c r="D3" s="34"/>
    </row>
    <row r="4" spans="3:4" x14ac:dyDescent="0.25">
      <c r="D4" s="34"/>
    </row>
    <row r="5" spans="3:4" x14ac:dyDescent="0.25">
      <c r="D5" s="34"/>
    </row>
    <row r="6" spans="3:4" ht="15.75" x14ac:dyDescent="0.25">
      <c r="C6" s="35" t="s">
        <v>88</v>
      </c>
      <c r="D6" s="34"/>
    </row>
    <row r="7" spans="3:4" ht="15.75" x14ac:dyDescent="0.25">
      <c r="C7" s="35" t="s">
        <v>101</v>
      </c>
      <c r="D7" s="34"/>
    </row>
    <row r="8" spans="3:4" x14ac:dyDescent="0.25">
      <c r="C8" s="34"/>
      <c r="D8" s="34"/>
    </row>
    <row r="9" spans="3:4" x14ac:dyDescent="0.25">
      <c r="C9" s="36" t="s">
        <v>89</v>
      </c>
      <c r="D9" s="37" t="s">
        <v>90</v>
      </c>
    </row>
    <row r="10" spans="3:4" x14ac:dyDescent="0.25">
      <c r="C10" s="34"/>
      <c r="D10" s="34"/>
    </row>
    <row r="11" spans="3:4" ht="18.75" x14ac:dyDescent="0.3">
      <c r="C11" s="38" t="s">
        <v>200</v>
      </c>
      <c r="D11" s="39">
        <f>+CRUCENIT900!E76</f>
        <v>15387406</v>
      </c>
    </row>
    <row r="12" spans="3:4" x14ac:dyDescent="0.25">
      <c r="C12" s="34"/>
      <c r="D12" s="34"/>
    </row>
    <row r="13" spans="3:4" x14ac:dyDescent="0.25">
      <c r="C13" s="34" t="s">
        <v>92</v>
      </c>
      <c r="D13" s="40">
        <f>+CRUCENIT900!J76</f>
        <v>5189474</v>
      </c>
    </row>
    <row r="14" spans="3:4" x14ac:dyDescent="0.25">
      <c r="C14" s="34" t="s">
        <v>93</v>
      </c>
      <c r="D14" s="40">
        <f>+CRUCENIT900!G76</f>
        <v>259527</v>
      </c>
    </row>
    <row r="15" spans="3:4" x14ac:dyDescent="0.25">
      <c r="C15" s="34" t="s">
        <v>94</v>
      </c>
      <c r="D15" s="40">
        <f>+CRUCENIT900!N76</f>
        <v>8686677</v>
      </c>
    </row>
    <row r="16" spans="3:4" x14ac:dyDescent="0.25">
      <c r="C16" s="34" t="s">
        <v>95</v>
      </c>
      <c r="D16" s="40">
        <f>+CRUCENIT900!L76</f>
        <v>0</v>
      </c>
    </row>
    <row r="17" spans="3:4" x14ac:dyDescent="0.25">
      <c r="C17" s="34" t="s">
        <v>96</v>
      </c>
      <c r="D17" s="40">
        <f>+CRUCENIT900!K76</f>
        <v>699271</v>
      </c>
    </row>
    <row r="18" spans="3:4" x14ac:dyDescent="0.25">
      <c r="C18" s="34" t="s">
        <v>97</v>
      </c>
      <c r="D18" s="40">
        <f>+CRUCENIT900!P76</f>
        <v>0</v>
      </c>
    </row>
    <row r="19" spans="3:4" x14ac:dyDescent="0.25">
      <c r="C19" s="34"/>
      <c r="D19" s="34"/>
    </row>
    <row r="20" spans="3:4" ht="18.75" x14ac:dyDescent="0.3">
      <c r="C20" s="38" t="s">
        <v>98</v>
      </c>
      <c r="D20" s="39">
        <f>+D11-D13-D14-D15-D16-D17-D18</f>
        <v>552457</v>
      </c>
    </row>
    <row r="21" spans="3:4" x14ac:dyDescent="0.25">
      <c r="C21" s="34"/>
      <c r="D21" s="41"/>
    </row>
    <row r="22" spans="3:4" x14ac:dyDescent="0.25">
      <c r="C22" s="34" t="s">
        <v>103</v>
      </c>
      <c r="D22" s="42">
        <v>0</v>
      </c>
    </row>
    <row r="23" spans="3:4" ht="18.75" x14ac:dyDescent="0.3">
      <c r="C23" s="38" t="s">
        <v>99</v>
      </c>
      <c r="D23" s="39">
        <f>+D20-D22</f>
        <v>552457</v>
      </c>
    </row>
    <row r="24" spans="3:4" x14ac:dyDescent="0.25">
      <c r="C24" s="34"/>
      <c r="D24" s="34"/>
    </row>
    <row r="25" spans="3:4" x14ac:dyDescent="0.25">
      <c r="C25" s="34" t="s">
        <v>100</v>
      </c>
      <c r="D25" s="40">
        <v>0</v>
      </c>
    </row>
    <row r="26" spans="3:4" x14ac:dyDescent="0.25">
      <c r="C26" s="34"/>
      <c r="D26" s="34"/>
    </row>
    <row r="27" spans="3:4" ht="18.75" x14ac:dyDescent="0.3">
      <c r="C27" s="38" t="s">
        <v>201</v>
      </c>
      <c r="D27" s="43">
        <f>+D23-D25</f>
        <v>552457</v>
      </c>
    </row>
    <row r="28" spans="3:4" x14ac:dyDescent="0.25">
      <c r="C28" s="34"/>
      <c r="D28" s="3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9E51-4C9B-4312-B2E6-F44D5134B5BB}">
  <dimension ref="A1:P4"/>
  <sheetViews>
    <sheetView workbookViewId="0">
      <pane xSplit="5" ySplit="1" topLeftCell="F2" activePane="bottomRight" state="frozen"/>
      <selection pane="topRight" activeCell="F1" sqref="F1"/>
      <selection pane="bottomLeft" activeCell="A2" sqref="A2"/>
      <selection pane="bottomRight" activeCell="F6" sqref="F6"/>
    </sheetView>
  </sheetViews>
  <sheetFormatPr baseColWidth="10" defaultRowHeight="15" x14ac:dyDescent="0.25"/>
  <cols>
    <col min="6" max="14" width="11.42578125" style="28"/>
    <col min="16" max="16" width="11.42578125" style="28"/>
  </cols>
  <sheetData>
    <row r="1" spans="1:16" ht="76.5" x14ac:dyDescent="0.25">
      <c r="A1" s="3" t="s">
        <v>3</v>
      </c>
      <c r="B1" s="2" t="s">
        <v>4</v>
      </c>
      <c r="C1" s="2" t="s">
        <v>5</v>
      </c>
      <c r="D1" s="1" t="s">
        <v>6</v>
      </c>
      <c r="E1" s="1" t="s">
        <v>7</v>
      </c>
      <c r="F1" s="26" t="s">
        <v>77</v>
      </c>
      <c r="G1" s="26" t="s">
        <v>78</v>
      </c>
      <c r="H1" s="26" t="s">
        <v>79</v>
      </c>
      <c r="I1" s="26" t="s">
        <v>80</v>
      </c>
      <c r="J1" s="26" t="s">
        <v>81</v>
      </c>
      <c r="K1" s="26" t="s">
        <v>82</v>
      </c>
      <c r="L1" s="26" t="s">
        <v>83</v>
      </c>
      <c r="M1" s="26" t="s">
        <v>84</v>
      </c>
      <c r="N1" s="26" t="s">
        <v>85</v>
      </c>
      <c r="O1" s="25" t="s">
        <v>87</v>
      </c>
      <c r="P1" s="26" t="s">
        <v>86</v>
      </c>
    </row>
    <row r="2" spans="1:16" x14ac:dyDescent="0.25">
      <c r="A2" s="14">
        <v>133074</v>
      </c>
      <c r="B2" s="15">
        <v>1048282414</v>
      </c>
      <c r="C2" s="16" t="s">
        <v>10</v>
      </c>
      <c r="D2" s="17">
        <v>42977</v>
      </c>
      <c r="E2" s="18">
        <v>160885</v>
      </c>
      <c r="F2" s="27">
        <v>160885</v>
      </c>
      <c r="G2" s="27">
        <v>0</v>
      </c>
      <c r="H2" s="27">
        <v>0</v>
      </c>
      <c r="I2" s="27">
        <v>0</v>
      </c>
      <c r="J2" s="27">
        <v>0</v>
      </c>
      <c r="K2" s="27">
        <v>0</v>
      </c>
      <c r="L2" s="27">
        <v>0</v>
      </c>
      <c r="M2" s="27">
        <v>0</v>
      </c>
      <c r="N2" s="27">
        <v>0</v>
      </c>
      <c r="O2" s="27">
        <v>0</v>
      </c>
      <c r="P2" s="27">
        <v>0</v>
      </c>
    </row>
    <row r="3" spans="1:16" ht="15.75" thickBot="1" x14ac:dyDescent="0.3">
      <c r="A3" s="14">
        <v>134530</v>
      </c>
      <c r="B3" s="15">
        <v>1102860857</v>
      </c>
      <c r="C3" s="16" t="s">
        <v>11</v>
      </c>
      <c r="D3" s="17">
        <v>43025</v>
      </c>
      <c r="E3" s="18">
        <v>117871</v>
      </c>
      <c r="F3" s="27">
        <v>117871</v>
      </c>
      <c r="G3" s="27">
        <v>0</v>
      </c>
      <c r="H3" s="27">
        <v>0</v>
      </c>
      <c r="I3" s="27">
        <v>0</v>
      </c>
      <c r="J3" s="27">
        <v>0</v>
      </c>
      <c r="K3" s="27">
        <v>0</v>
      </c>
      <c r="L3" s="27">
        <v>0</v>
      </c>
      <c r="M3" s="27">
        <v>0</v>
      </c>
      <c r="N3" s="27">
        <v>0</v>
      </c>
      <c r="O3" s="27">
        <v>0</v>
      </c>
      <c r="P3" s="27">
        <v>0</v>
      </c>
    </row>
    <row r="4" spans="1:16" ht="15.75" thickBot="1" x14ac:dyDescent="0.3">
      <c r="A4" s="21"/>
      <c r="B4" s="21"/>
      <c r="C4" s="21"/>
      <c r="D4" s="29"/>
      <c r="E4" s="31">
        <f>SUM(E2:E3)</f>
        <v>278756</v>
      </c>
      <c r="F4" s="32">
        <f>SUM(F2:F3)</f>
        <v>278756</v>
      </c>
      <c r="G4" s="32">
        <f>SUM(G2:G3)</f>
        <v>0</v>
      </c>
      <c r="H4" s="32">
        <f>SUM(H2:H3)</f>
        <v>0</v>
      </c>
      <c r="I4" s="32">
        <f>SUM(I2:I3)</f>
        <v>0</v>
      </c>
      <c r="J4" s="32">
        <f>SUM(J2:J3)</f>
        <v>0</v>
      </c>
      <c r="K4" s="32">
        <f>SUM(K2:K3)</f>
        <v>0</v>
      </c>
      <c r="L4" s="32">
        <f>SUM(L2:L3)</f>
        <v>0</v>
      </c>
      <c r="M4" s="32">
        <f>SUM(M2:M3)</f>
        <v>0</v>
      </c>
      <c r="N4" s="32">
        <f>SUM(N2:N3)</f>
        <v>0</v>
      </c>
      <c r="O4" s="32">
        <f>SUM(O2:O3)</f>
        <v>0</v>
      </c>
      <c r="P4" s="33">
        <f>SUM(P2:P3)</f>
        <v>0</v>
      </c>
    </row>
  </sheetData>
  <conditionalFormatting sqref="A1:A3">
    <cfRule type="duplicateValues" dxfId="2" priority="7"/>
  </conditionalFormatting>
  <conditionalFormatting sqref="A1:A3">
    <cfRule type="duplicateValues" dxfId="1" priority="8"/>
  </conditionalFormatting>
  <conditionalFormatting sqref="A1:A3">
    <cfRule type="duplicateValues" dxfId="0" priority="9"/>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35B4-FD68-4D1E-AC7C-BD496BAFCB14}">
  <dimension ref="C2:D28"/>
  <sheetViews>
    <sheetView tabSelected="1" workbookViewId="0">
      <selection activeCell="F7" sqref="F7"/>
    </sheetView>
  </sheetViews>
  <sheetFormatPr baseColWidth="10" defaultRowHeight="15" x14ac:dyDescent="0.25"/>
  <cols>
    <col min="3" max="3" width="74.140625" bestFit="1" customWidth="1"/>
    <col min="4" max="4" width="25.5703125" bestFit="1" customWidth="1"/>
  </cols>
  <sheetData>
    <row r="2" spans="3:4" x14ac:dyDescent="0.25">
      <c r="D2" s="34"/>
    </row>
    <row r="3" spans="3:4" x14ac:dyDescent="0.25">
      <c r="D3" s="34"/>
    </row>
    <row r="4" spans="3:4" x14ac:dyDescent="0.25">
      <c r="D4" s="34"/>
    </row>
    <row r="5" spans="3:4" x14ac:dyDescent="0.25">
      <c r="D5" s="34"/>
    </row>
    <row r="6" spans="3:4" ht="15.75" x14ac:dyDescent="0.25">
      <c r="C6" s="35" t="s">
        <v>88</v>
      </c>
      <c r="D6" s="34"/>
    </row>
    <row r="7" spans="3:4" ht="15.75" x14ac:dyDescent="0.25">
      <c r="C7" s="35" t="s">
        <v>101</v>
      </c>
      <c r="D7" s="34"/>
    </row>
    <row r="8" spans="3:4" x14ac:dyDescent="0.25">
      <c r="C8" s="34"/>
      <c r="D8" s="34"/>
    </row>
    <row r="9" spans="3:4" x14ac:dyDescent="0.25">
      <c r="C9" s="36" t="s">
        <v>89</v>
      </c>
      <c r="D9" s="37" t="s">
        <v>102</v>
      </c>
    </row>
    <row r="10" spans="3:4" x14ac:dyDescent="0.25">
      <c r="C10" s="34"/>
      <c r="D10" s="34"/>
    </row>
    <row r="11" spans="3:4" ht="18.75" x14ac:dyDescent="0.3">
      <c r="C11" s="38" t="s">
        <v>91</v>
      </c>
      <c r="D11" s="39">
        <f>+CRUCENIT800!E4</f>
        <v>278756</v>
      </c>
    </row>
    <row r="12" spans="3:4" x14ac:dyDescent="0.25">
      <c r="C12" s="34"/>
      <c r="D12" s="34"/>
    </row>
    <row r="13" spans="3:4" x14ac:dyDescent="0.25">
      <c r="C13" s="34" t="s">
        <v>92</v>
      </c>
      <c r="D13" s="40">
        <v>0</v>
      </c>
    </row>
    <row r="14" spans="3:4" x14ac:dyDescent="0.25">
      <c r="C14" s="34" t="s">
        <v>93</v>
      </c>
      <c r="D14" s="40">
        <v>0</v>
      </c>
    </row>
    <row r="15" spans="3:4" x14ac:dyDescent="0.25">
      <c r="C15" s="34" t="s">
        <v>94</v>
      </c>
      <c r="D15" s="40">
        <v>0</v>
      </c>
    </row>
    <row r="16" spans="3:4" x14ac:dyDescent="0.25">
      <c r="C16" s="34" t="s">
        <v>95</v>
      </c>
      <c r="D16" s="40">
        <v>0</v>
      </c>
    </row>
    <row r="17" spans="3:4" x14ac:dyDescent="0.25">
      <c r="C17" s="34" t="s">
        <v>96</v>
      </c>
      <c r="D17" s="40">
        <v>0</v>
      </c>
    </row>
    <row r="18" spans="3:4" x14ac:dyDescent="0.25">
      <c r="C18" s="34" t="s">
        <v>97</v>
      </c>
      <c r="D18" s="40">
        <v>0</v>
      </c>
    </row>
    <row r="19" spans="3:4" x14ac:dyDescent="0.25">
      <c r="C19" s="34"/>
      <c r="D19" s="34"/>
    </row>
    <row r="20" spans="3:4" ht="18.75" x14ac:dyDescent="0.3">
      <c r="C20" s="38" t="s">
        <v>98</v>
      </c>
      <c r="D20" s="39">
        <f>+D11-D13-D14-D15-D16-D17-D18</f>
        <v>278756</v>
      </c>
    </row>
    <row r="21" spans="3:4" x14ac:dyDescent="0.25">
      <c r="C21" s="34"/>
      <c r="D21" s="41"/>
    </row>
    <row r="22" spans="3:4" x14ac:dyDescent="0.25">
      <c r="C22" s="34" t="s">
        <v>103</v>
      </c>
      <c r="D22" s="42">
        <v>0</v>
      </c>
    </row>
    <row r="23" spans="3:4" ht="18.75" x14ac:dyDescent="0.3">
      <c r="C23" s="38" t="s">
        <v>99</v>
      </c>
      <c r="D23" s="39">
        <f>+D20-D22</f>
        <v>278756</v>
      </c>
    </row>
    <row r="24" spans="3:4" x14ac:dyDescent="0.25">
      <c r="C24" s="34"/>
      <c r="D24" s="34"/>
    </row>
    <row r="25" spans="3:4" x14ac:dyDescent="0.25">
      <c r="C25" s="34" t="s">
        <v>100</v>
      </c>
      <c r="D25" s="40">
        <v>0</v>
      </c>
    </row>
    <row r="26" spans="3:4" x14ac:dyDescent="0.25">
      <c r="C26" s="34"/>
      <c r="D26" s="34"/>
    </row>
    <row r="27" spans="3:4" ht="18.75" x14ac:dyDescent="0.3">
      <c r="C27" s="38" t="s">
        <v>104</v>
      </c>
      <c r="D27" s="43">
        <f>+D23-D25</f>
        <v>278756</v>
      </c>
    </row>
    <row r="28" spans="3:4" x14ac:dyDescent="0.25">
      <c r="C28" s="34"/>
      <c r="D28" s="3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B619-A77A-44B1-A189-8F042E3D6E41}">
  <dimension ref="A1:E148"/>
  <sheetViews>
    <sheetView workbookViewId="0">
      <pane xSplit="1" ySplit="1" topLeftCell="B2" activePane="bottomRight" state="frozen"/>
      <selection pane="topRight" activeCell="C1" sqref="C1"/>
      <selection pane="bottomLeft" activeCell="A2" sqref="A2"/>
      <selection pane="bottomRight" activeCell="B2" sqref="B2"/>
    </sheetView>
  </sheetViews>
  <sheetFormatPr baseColWidth="10" defaultRowHeight="12.75" x14ac:dyDescent="0.2"/>
  <cols>
    <col min="1" max="1" width="17.140625" style="48" bestFit="1" customWidth="1"/>
    <col min="2" max="2" width="18.5703125" style="48" bestFit="1" customWidth="1"/>
    <col min="3" max="3" width="21.5703125" style="48" bestFit="1" customWidth="1"/>
    <col min="4" max="4" width="17" style="48" bestFit="1" customWidth="1"/>
    <col min="5" max="5" width="45.7109375" style="48" bestFit="1" customWidth="1"/>
    <col min="6" max="16384" width="11.42578125" style="48"/>
  </cols>
  <sheetData>
    <row r="1" spans="1:5" x14ac:dyDescent="0.2">
      <c r="A1" s="51" t="s">
        <v>285</v>
      </c>
      <c r="B1" s="51" t="s">
        <v>105</v>
      </c>
      <c r="C1" s="51" t="s">
        <v>106</v>
      </c>
      <c r="D1" s="51" t="s">
        <v>107</v>
      </c>
      <c r="E1" s="51" t="s">
        <v>108</v>
      </c>
    </row>
    <row r="2" spans="1:5" x14ac:dyDescent="0.2">
      <c r="A2" s="48" t="s">
        <v>275</v>
      </c>
      <c r="B2" s="50">
        <v>43342</v>
      </c>
      <c r="C2" s="49">
        <v>-160104</v>
      </c>
      <c r="D2" s="48" t="s">
        <v>122</v>
      </c>
      <c r="E2" s="48" t="s">
        <v>123</v>
      </c>
    </row>
    <row r="3" spans="1:5" x14ac:dyDescent="0.2">
      <c r="A3" s="48" t="s">
        <v>284</v>
      </c>
      <c r="B3" s="50">
        <v>43546</v>
      </c>
      <c r="C3" s="49">
        <v>160104</v>
      </c>
      <c r="D3" s="48" t="s">
        <v>122</v>
      </c>
      <c r="E3" s="48" t="s">
        <v>280</v>
      </c>
    </row>
    <row r="4" spans="1:5" x14ac:dyDescent="0.2">
      <c r="A4" s="48" t="s">
        <v>258</v>
      </c>
      <c r="B4" s="50">
        <v>43546</v>
      </c>
      <c r="C4" s="49">
        <v>160104</v>
      </c>
      <c r="D4" s="48" t="s">
        <v>122</v>
      </c>
      <c r="E4" s="48" t="s">
        <v>283</v>
      </c>
    </row>
    <row r="5" spans="1:5" x14ac:dyDescent="0.2">
      <c r="A5" s="48" t="s">
        <v>258</v>
      </c>
      <c r="B5" s="50">
        <v>43546</v>
      </c>
      <c r="C5" s="49">
        <v>-160104</v>
      </c>
      <c r="D5" s="48" t="s">
        <v>122</v>
      </c>
      <c r="E5" s="48" t="s">
        <v>283</v>
      </c>
    </row>
    <row r="6" spans="1:5" x14ac:dyDescent="0.2">
      <c r="A6" s="48" t="s">
        <v>282</v>
      </c>
      <c r="B6" s="50">
        <v>43422</v>
      </c>
      <c r="C6" s="49">
        <v>-111745</v>
      </c>
      <c r="D6" s="48" t="s">
        <v>178</v>
      </c>
      <c r="E6" s="48" t="s">
        <v>179</v>
      </c>
    </row>
    <row r="7" spans="1:5" x14ac:dyDescent="0.2">
      <c r="A7" s="48" t="s">
        <v>281</v>
      </c>
      <c r="B7" s="50">
        <v>43546</v>
      </c>
      <c r="C7" s="49">
        <v>111745</v>
      </c>
      <c r="D7" s="48" t="s">
        <v>178</v>
      </c>
      <c r="E7" s="48" t="s">
        <v>280</v>
      </c>
    </row>
    <row r="8" spans="1:5" x14ac:dyDescent="0.2">
      <c r="A8" s="48" t="s">
        <v>281</v>
      </c>
      <c r="B8" s="50">
        <v>43546</v>
      </c>
      <c r="C8" s="49">
        <v>-111745</v>
      </c>
      <c r="D8" s="48" t="s">
        <v>178</v>
      </c>
      <c r="E8" s="48" t="s">
        <v>280</v>
      </c>
    </row>
    <row r="9" spans="1:5" x14ac:dyDescent="0.2">
      <c r="A9" s="48" t="s">
        <v>281</v>
      </c>
      <c r="B9" s="50">
        <v>43546</v>
      </c>
      <c r="C9" s="49">
        <v>111745</v>
      </c>
      <c r="D9" s="48" t="s">
        <v>178</v>
      </c>
      <c r="E9" s="48" t="s">
        <v>280</v>
      </c>
    </row>
    <row r="10" spans="1:5" x14ac:dyDescent="0.2">
      <c r="A10" s="48" t="s">
        <v>259</v>
      </c>
      <c r="B10" s="50">
        <v>43623</v>
      </c>
      <c r="C10" s="49">
        <v>-180236</v>
      </c>
      <c r="D10" s="48" t="s">
        <v>186</v>
      </c>
      <c r="E10" s="48" t="s">
        <v>187</v>
      </c>
    </row>
    <row r="11" spans="1:5" x14ac:dyDescent="0.2">
      <c r="A11" s="48" t="s">
        <v>279</v>
      </c>
      <c r="B11" s="50">
        <v>43920</v>
      </c>
      <c r="C11" s="49">
        <v>180236</v>
      </c>
      <c r="D11" s="48" t="s">
        <v>186</v>
      </c>
      <c r="E11" s="48" t="s">
        <v>278</v>
      </c>
    </row>
    <row r="12" spans="1:5" x14ac:dyDescent="0.2">
      <c r="A12" s="48" t="s">
        <v>279</v>
      </c>
      <c r="B12" s="50">
        <v>43920</v>
      </c>
      <c r="C12" s="49">
        <v>-180236</v>
      </c>
      <c r="D12" s="48" t="s">
        <v>186</v>
      </c>
      <c r="E12" s="48" t="s">
        <v>278</v>
      </c>
    </row>
    <row r="13" spans="1:5" x14ac:dyDescent="0.2">
      <c r="A13" s="48" t="s">
        <v>277</v>
      </c>
      <c r="B13" s="50">
        <v>43902</v>
      </c>
      <c r="C13" s="49">
        <v>180236</v>
      </c>
      <c r="D13" s="48" t="s">
        <v>186</v>
      </c>
      <c r="E13" s="48" t="s">
        <v>276</v>
      </c>
    </row>
    <row r="14" spans="1:5" x14ac:dyDescent="0.2">
      <c r="A14" s="48" t="s">
        <v>275</v>
      </c>
      <c r="B14" s="50">
        <v>43342</v>
      </c>
      <c r="C14" s="49">
        <v>-6444</v>
      </c>
      <c r="D14" s="48" t="s">
        <v>124</v>
      </c>
      <c r="E14" s="48" t="s">
        <v>125</v>
      </c>
    </row>
    <row r="15" spans="1:5" x14ac:dyDescent="0.2">
      <c r="A15" s="48" t="s">
        <v>274</v>
      </c>
      <c r="B15" s="50">
        <v>43427</v>
      </c>
      <c r="C15" s="49">
        <v>-296370</v>
      </c>
      <c r="D15" s="48" t="s">
        <v>124</v>
      </c>
      <c r="E15" s="48" t="s">
        <v>180</v>
      </c>
    </row>
    <row r="16" spans="1:5" x14ac:dyDescent="0.2">
      <c r="A16" s="48" t="s">
        <v>273</v>
      </c>
      <c r="B16" s="50">
        <v>43777</v>
      </c>
      <c r="C16" s="49">
        <v>-128551</v>
      </c>
      <c r="D16" s="48" t="s">
        <v>124</v>
      </c>
      <c r="E16" s="48" t="s">
        <v>193</v>
      </c>
    </row>
    <row r="17" spans="1:5" x14ac:dyDescent="0.2">
      <c r="A17" s="48" t="s">
        <v>272</v>
      </c>
      <c r="B17" s="50">
        <v>43760</v>
      </c>
      <c r="C17" s="49">
        <v>-33100</v>
      </c>
      <c r="D17" s="48" t="s">
        <v>124</v>
      </c>
      <c r="E17" s="48" t="s">
        <v>196</v>
      </c>
    </row>
    <row r="18" spans="1:5" x14ac:dyDescent="0.2">
      <c r="A18" s="48" t="s">
        <v>271</v>
      </c>
      <c r="B18" s="50">
        <v>43706</v>
      </c>
      <c r="C18" s="49">
        <v>-134227</v>
      </c>
      <c r="D18" s="48" t="s">
        <v>124</v>
      </c>
      <c r="E18" s="48" t="s">
        <v>193</v>
      </c>
    </row>
    <row r="19" spans="1:5" x14ac:dyDescent="0.2">
      <c r="A19" s="48" t="s">
        <v>270</v>
      </c>
      <c r="B19" s="50">
        <v>43693</v>
      </c>
      <c r="C19" s="49">
        <v>-132845</v>
      </c>
      <c r="D19" s="48" t="s">
        <v>124</v>
      </c>
      <c r="E19" s="48" t="s">
        <v>193</v>
      </c>
    </row>
    <row r="20" spans="1:5" x14ac:dyDescent="0.2">
      <c r="A20" s="48" t="s">
        <v>269</v>
      </c>
      <c r="B20" s="50">
        <v>43666</v>
      </c>
      <c r="C20" s="49">
        <v>-251365</v>
      </c>
      <c r="D20" s="48" t="s">
        <v>124</v>
      </c>
      <c r="E20" s="48" t="s">
        <v>191</v>
      </c>
    </row>
    <row r="21" spans="1:5" x14ac:dyDescent="0.2">
      <c r="A21" s="48" t="s">
        <v>268</v>
      </c>
      <c r="B21" s="50">
        <v>43676</v>
      </c>
      <c r="C21" s="49">
        <v>-167070</v>
      </c>
      <c r="D21" s="48" t="s">
        <v>124</v>
      </c>
      <c r="E21" s="48" t="s">
        <v>192</v>
      </c>
    </row>
    <row r="22" spans="1:5" x14ac:dyDescent="0.2">
      <c r="A22" s="48" t="s">
        <v>267</v>
      </c>
      <c r="B22" s="50">
        <v>43612</v>
      </c>
      <c r="C22" s="49">
        <v>-144728</v>
      </c>
      <c r="D22" s="48" t="s">
        <v>124</v>
      </c>
      <c r="E22" s="48" t="s">
        <v>184</v>
      </c>
    </row>
    <row r="23" spans="1:5" x14ac:dyDescent="0.2">
      <c r="A23" s="48" t="s">
        <v>266</v>
      </c>
      <c r="B23" s="50">
        <v>43605</v>
      </c>
      <c r="C23" s="49">
        <v>-177400</v>
      </c>
      <c r="D23" s="48" t="s">
        <v>124</v>
      </c>
      <c r="E23" s="48" t="s">
        <v>185</v>
      </c>
    </row>
    <row r="24" spans="1:5" x14ac:dyDescent="0.2">
      <c r="A24" s="48" t="s">
        <v>265</v>
      </c>
      <c r="B24" s="50">
        <v>43558</v>
      </c>
      <c r="C24" s="49">
        <v>-163706</v>
      </c>
      <c r="D24" s="48" t="s">
        <v>124</v>
      </c>
      <c r="E24" s="48" t="s">
        <v>183</v>
      </c>
    </row>
    <row r="25" spans="1:5" x14ac:dyDescent="0.2">
      <c r="A25" s="48" t="s">
        <v>264</v>
      </c>
      <c r="B25" s="50">
        <v>43573</v>
      </c>
      <c r="C25" s="49">
        <v>-317015</v>
      </c>
      <c r="D25" s="48" t="s">
        <v>124</v>
      </c>
      <c r="E25" s="48" t="s">
        <v>184</v>
      </c>
    </row>
    <row r="26" spans="1:5" x14ac:dyDescent="0.2">
      <c r="A26" s="48" t="s">
        <v>263</v>
      </c>
      <c r="B26" s="50">
        <v>43521</v>
      </c>
      <c r="C26" s="49">
        <v>-170686</v>
      </c>
      <c r="D26" s="48" t="s">
        <v>124</v>
      </c>
      <c r="E26" s="48" t="s">
        <v>182</v>
      </c>
    </row>
    <row r="27" spans="1:5" x14ac:dyDescent="0.2">
      <c r="A27" s="48" t="s">
        <v>262</v>
      </c>
      <c r="B27" s="50">
        <v>43514</v>
      </c>
      <c r="C27" s="49">
        <v>-170624</v>
      </c>
      <c r="D27" s="48" t="s">
        <v>124</v>
      </c>
      <c r="E27" s="48" t="s">
        <v>181</v>
      </c>
    </row>
    <row r="28" spans="1:5" x14ac:dyDescent="0.2">
      <c r="A28" s="48" t="s">
        <v>261</v>
      </c>
      <c r="B28" s="50">
        <v>43727</v>
      </c>
      <c r="C28" s="49">
        <v>-115200</v>
      </c>
      <c r="D28" s="48" t="s">
        <v>124</v>
      </c>
      <c r="E28" s="48" t="s">
        <v>195</v>
      </c>
    </row>
    <row r="29" spans="1:5" x14ac:dyDescent="0.2">
      <c r="A29" s="48" t="s">
        <v>260</v>
      </c>
      <c r="B29" s="50">
        <v>43714</v>
      </c>
      <c r="C29" s="49">
        <v>-138248</v>
      </c>
      <c r="D29" s="48" t="s">
        <v>124</v>
      </c>
      <c r="E29" s="48" t="s">
        <v>193</v>
      </c>
    </row>
    <row r="30" spans="1:5" x14ac:dyDescent="0.2">
      <c r="A30" s="48" t="s">
        <v>259</v>
      </c>
      <c r="B30" s="50">
        <v>43623</v>
      </c>
      <c r="C30" s="49">
        <v>-124710</v>
      </c>
      <c r="D30" s="48" t="s">
        <v>124</v>
      </c>
      <c r="E30" s="48" t="s">
        <v>188</v>
      </c>
    </row>
    <row r="31" spans="1:5" x14ac:dyDescent="0.2">
      <c r="A31" s="48" t="s">
        <v>253</v>
      </c>
      <c r="B31" s="50">
        <v>43973</v>
      </c>
      <c r="C31" s="49">
        <v>296370</v>
      </c>
      <c r="D31" s="48" t="s">
        <v>124</v>
      </c>
      <c r="E31" s="48" t="s">
        <v>258</v>
      </c>
    </row>
    <row r="32" spans="1:5" x14ac:dyDescent="0.2">
      <c r="A32" s="48" t="s">
        <v>253</v>
      </c>
      <c r="B32" s="50">
        <v>43973</v>
      </c>
      <c r="C32" s="49">
        <v>-422059</v>
      </c>
      <c r="D32" s="48" t="s">
        <v>124</v>
      </c>
      <c r="E32" s="48" t="s">
        <v>258</v>
      </c>
    </row>
    <row r="33" spans="1:5" x14ac:dyDescent="0.2">
      <c r="A33" s="48" t="s">
        <v>253</v>
      </c>
      <c r="B33" s="50">
        <v>43973</v>
      </c>
      <c r="C33" s="49">
        <v>125689</v>
      </c>
      <c r="D33" s="48" t="s">
        <v>124</v>
      </c>
      <c r="E33" s="48" t="s">
        <v>258</v>
      </c>
    </row>
    <row r="34" spans="1:5" x14ac:dyDescent="0.2">
      <c r="A34" s="48" t="s">
        <v>257</v>
      </c>
      <c r="B34" s="50">
        <v>43808</v>
      </c>
      <c r="C34" s="49">
        <v>-167401</v>
      </c>
      <c r="D34" s="48" t="s">
        <v>124</v>
      </c>
      <c r="E34" s="48" t="s">
        <v>197</v>
      </c>
    </row>
    <row r="35" spans="1:5" x14ac:dyDescent="0.2">
      <c r="A35" s="48" t="s">
        <v>256</v>
      </c>
      <c r="B35" s="50">
        <v>43830</v>
      </c>
      <c r="C35" s="49">
        <v>-193070</v>
      </c>
      <c r="D35" s="48" t="s">
        <v>124</v>
      </c>
      <c r="E35" s="48" t="s">
        <v>193</v>
      </c>
    </row>
    <row r="36" spans="1:5" x14ac:dyDescent="0.2">
      <c r="A36" s="48" t="s">
        <v>255</v>
      </c>
      <c r="B36" s="50">
        <v>43156</v>
      </c>
      <c r="C36" s="49">
        <v>-125689</v>
      </c>
      <c r="D36" s="48" t="s">
        <v>124</v>
      </c>
      <c r="E36" s="48" t="s">
        <v>176</v>
      </c>
    </row>
    <row r="37" spans="1:5" x14ac:dyDescent="0.2">
      <c r="A37" s="48" t="s">
        <v>254</v>
      </c>
      <c r="B37" s="50">
        <v>43234</v>
      </c>
      <c r="C37" s="49">
        <v>-54720</v>
      </c>
      <c r="D37" s="48" t="s">
        <v>124</v>
      </c>
      <c r="E37" s="48" t="s">
        <v>177</v>
      </c>
    </row>
    <row r="38" spans="1:5" x14ac:dyDescent="0.2">
      <c r="A38" s="48" t="s">
        <v>253</v>
      </c>
      <c r="B38" s="50">
        <v>43973</v>
      </c>
      <c r="C38" s="49">
        <v>3213169</v>
      </c>
      <c r="D38" s="48" t="s">
        <v>124</v>
      </c>
      <c r="E38" s="48" t="s">
        <v>252</v>
      </c>
    </row>
    <row r="39" spans="1:5" x14ac:dyDescent="0.2">
      <c r="A39" s="48" t="s">
        <v>242</v>
      </c>
      <c r="B39" s="50">
        <v>44169</v>
      </c>
      <c r="C39" s="49">
        <v>-132945</v>
      </c>
      <c r="D39" s="48" t="s">
        <v>126</v>
      </c>
      <c r="E39" s="48" t="s">
        <v>127</v>
      </c>
    </row>
    <row r="40" spans="1:5" x14ac:dyDescent="0.2">
      <c r="A40" s="48" t="s">
        <v>242</v>
      </c>
      <c r="B40" s="50">
        <v>44169</v>
      </c>
      <c r="C40" s="49">
        <v>-106161</v>
      </c>
      <c r="D40" s="48" t="s">
        <v>126</v>
      </c>
    </row>
    <row r="41" spans="1:5" x14ac:dyDescent="0.2">
      <c r="A41" s="48" t="s">
        <v>242</v>
      </c>
      <c r="B41" s="50">
        <v>44169</v>
      </c>
      <c r="C41" s="49">
        <v>132945</v>
      </c>
      <c r="D41" s="48" t="s">
        <v>126</v>
      </c>
    </row>
    <row r="42" spans="1:5" x14ac:dyDescent="0.2">
      <c r="A42" s="48" t="s">
        <v>251</v>
      </c>
      <c r="B42" s="50">
        <v>44270</v>
      </c>
      <c r="C42" s="49">
        <v>106161</v>
      </c>
      <c r="D42" s="48" t="s">
        <v>126</v>
      </c>
      <c r="E42" s="48" t="s">
        <v>210</v>
      </c>
    </row>
    <row r="43" spans="1:5" x14ac:dyDescent="0.2">
      <c r="A43" s="48" t="s">
        <v>250</v>
      </c>
      <c r="B43" s="50">
        <v>44190</v>
      </c>
      <c r="C43" s="49">
        <v>-194000</v>
      </c>
      <c r="D43" s="48" t="s">
        <v>128</v>
      </c>
      <c r="E43" s="48" t="s">
        <v>133</v>
      </c>
    </row>
    <row r="44" spans="1:5" x14ac:dyDescent="0.2">
      <c r="A44" s="48" t="s">
        <v>242</v>
      </c>
      <c r="B44" s="50">
        <v>44169</v>
      </c>
      <c r="C44" s="49">
        <v>-26784</v>
      </c>
      <c r="D44" s="48" t="s">
        <v>128</v>
      </c>
      <c r="E44" s="48" t="s">
        <v>129</v>
      </c>
    </row>
    <row r="45" spans="1:5" x14ac:dyDescent="0.2">
      <c r="A45" s="48" t="s">
        <v>242</v>
      </c>
      <c r="B45" s="50">
        <v>44169</v>
      </c>
      <c r="C45" s="49">
        <v>-212322</v>
      </c>
      <c r="D45" s="48" t="s">
        <v>128</v>
      </c>
    </row>
    <row r="46" spans="1:5" x14ac:dyDescent="0.2">
      <c r="A46" s="48" t="s">
        <v>242</v>
      </c>
      <c r="B46" s="50">
        <v>44169</v>
      </c>
      <c r="C46" s="49">
        <v>220784</v>
      </c>
      <c r="D46" s="48" t="s">
        <v>128</v>
      </c>
    </row>
    <row r="47" spans="1:5" x14ac:dyDescent="0.2">
      <c r="A47" s="48" t="s">
        <v>249</v>
      </c>
      <c r="B47" s="50">
        <v>44302</v>
      </c>
      <c r="C47" s="49">
        <v>212322</v>
      </c>
      <c r="D47" s="48" t="s">
        <v>128</v>
      </c>
      <c r="E47" s="48" t="s">
        <v>227</v>
      </c>
    </row>
    <row r="48" spans="1:5" x14ac:dyDescent="0.2">
      <c r="A48" s="48" t="s">
        <v>239</v>
      </c>
      <c r="B48" s="50">
        <v>44217</v>
      </c>
      <c r="C48" s="49">
        <v>-163473</v>
      </c>
      <c r="D48" s="48" t="s">
        <v>134</v>
      </c>
    </row>
    <row r="49" spans="1:5" x14ac:dyDescent="0.2">
      <c r="A49" s="48" t="s">
        <v>239</v>
      </c>
      <c r="B49" s="50">
        <v>44217</v>
      </c>
      <c r="C49" s="49">
        <v>277977</v>
      </c>
      <c r="D49" s="48" t="s">
        <v>134</v>
      </c>
    </row>
    <row r="50" spans="1:5" x14ac:dyDescent="0.2">
      <c r="A50" s="48" t="s">
        <v>239</v>
      </c>
      <c r="B50" s="50">
        <v>44217</v>
      </c>
      <c r="C50" s="49">
        <v>-132400</v>
      </c>
      <c r="D50" s="48" t="s">
        <v>134</v>
      </c>
      <c r="E50" s="48" t="s">
        <v>133</v>
      </c>
    </row>
    <row r="51" spans="1:5" x14ac:dyDescent="0.2">
      <c r="A51" s="48" t="s">
        <v>248</v>
      </c>
      <c r="B51" s="50">
        <v>44199</v>
      </c>
      <c r="C51" s="49">
        <v>-145577</v>
      </c>
      <c r="D51" s="48" t="s">
        <v>134</v>
      </c>
      <c r="E51" s="48" t="s">
        <v>135</v>
      </c>
    </row>
    <row r="52" spans="1:5" x14ac:dyDescent="0.2">
      <c r="A52" s="48" t="s">
        <v>247</v>
      </c>
      <c r="B52" s="50">
        <v>44270</v>
      </c>
      <c r="C52" s="49">
        <v>163473</v>
      </c>
      <c r="D52" s="48" t="s">
        <v>134</v>
      </c>
      <c r="E52" s="48" t="s">
        <v>210</v>
      </c>
    </row>
    <row r="53" spans="1:5" x14ac:dyDescent="0.2">
      <c r="A53" s="48" t="s">
        <v>246</v>
      </c>
      <c r="B53" s="50">
        <v>43636</v>
      </c>
      <c r="C53" s="49">
        <v>-177428</v>
      </c>
      <c r="D53" s="48" t="s">
        <v>189</v>
      </c>
      <c r="E53" s="48" t="s">
        <v>190</v>
      </c>
    </row>
    <row r="54" spans="1:5" x14ac:dyDescent="0.2">
      <c r="A54" s="48" t="s">
        <v>245</v>
      </c>
      <c r="B54" s="50">
        <v>44396</v>
      </c>
      <c r="C54" s="49">
        <v>177428</v>
      </c>
      <c r="D54" s="48" t="s">
        <v>189</v>
      </c>
      <c r="E54" s="48" t="s">
        <v>225</v>
      </c>
    </row>
    <row r="55" spans="1:5" x14ac:dyDescent="0.2">
      <c r="A55" s="48" t="s">
        <v>245</v>
      </c>
      <c r="B55" s="50">
        <v>44396</v>
      </c>
      <c r="C55" s="49">
        <v>177428</v>
      </c>
      <c r="D55" s="48" t="s">
        <v>189</v>
      </c>
      <c r="E55" s="48" t="s">
        <v>244</v>
      </c>
    </row>
    <row r="56" spans="1:5" x14ac:dyDescent="0.2">
      <c r="A56" s="48" t="s">
        <v>245</v>
      </c>
      <c r="B56" s="50">
        <v>44396</v>
      </c>
      <c r="C56" s="49">
        <v>-177428</v>
      </c>
      <c r="D56" s="48" t="s">
        <v>189</v>
      </c>
      <c r="E56" s="48" t="s">
        <v>244</v>
      </c>
    </row>
    <row r="57" spans="1:5" x14ac:dyDescent="0.2">
      <c r="A57" s="48" t="s">
        <v>205</v>
      </c>
      <c r="B57" s="50">
        <v>44396</v>
      </c>
      <c r="C57" s="49">
        <v>-175493</v>
      </c>
      <c r="D57" s="48" t="s">
        <v>160</v>
      </c>
    </row>
    <row r="58" spans="1:5" x14ac:dyDescent="0.2">
      <c r="A58" s="48" t="s">
        <v>243</v>
      </c>
      <c r="B58" s="50">
        <v>44399</v>
      </c>
      <c r="C58" s="49">
        <v>-61707</v>
      </c>
      <c r="D58" s="48" t="s">
        <v>160</v>
      </c>
      <c r="E58" s="48" t="s">
        <v>161</v>
      </c>
    </row>
    <row r="59" spans="1:5" x14ac:dyDescent="0.2">
      <c r="A59" s="48" t="s">
        <v>205</v>
      </c>
      <c r="B59" s="50">
        <v>44396</v>
      </c>
      <c r="C59" s="49">
        <v>237200</v>
      </c>
      <c r="D59" s="48" t="s">
        <v>160</v>
      </c>
      <c r="E59" s="48" t="s">
        <v>225</v>
      </c>
    </row>
    <row r="60" spans="1:5" x14ac:dyDescent="0.2">
      <c r="A60" s="48" t="s">
        <v>242</v>
      </c>
      <c r="B60" s="50">
        <v>44169</v>
      </c>
      <c r="C60" s="49">
        <v>-8462</v>
      </c>
      <c r="D60" s="48" t="s">
        <v>130</v>
      </c>
      <c r="E60" s="48" t="s">
        <v>131</v>
      </c>
    </row>
    <row r="61" spans="1:5" x14ac:dyDescent="0.2">
      <c r="A61" s="48" t="s">
        <v>239</v>
      </c>
      <c r="B61" s="50">
        <v>44217</v>
      </c>
      <c r="C61" s="49">
        <v>-114238</v>
      </c>
      <c r="D61" s="48" t="s">
        <v>130</v>
      </c>
    </row>
    <row r="62" spans="1:5" x14ac:dyDescent="0.2">
      <c r="A62" s="48" t="s">
        <v>239</v>
      </c>
      <c r="B62" s="50">
        <v>44217</v>
      </c>
      <c r="C62" s="49">
        <v>122966</v>
      </c>
      <c r="D62" s="48" t="s">
        <v>130</v>
      </c>
    </row>
    <row r="63" spans="1:5" x14ac:dyDescent="0.2">
      <c r="A63" s="48" t="s">
        <v>239</v>
      </c>
      <c r="B63" s="50">
        <v>44217</v>
      </c>
      <c r="C63" s="49">
        <v>-114504</v>
      </c>
      <c r="D63" s="48" t="s">
        <v>130</v>
      </c>
      <c r="E63" s="48" t="s">
        <v>136</v>
      </c>
    </row>
    <row r="64" spans="1:5" x14ac:dyDescent="0.2">
      <c r="A64" s="48" t="s">
        <v>241</v>
      </c>
      <c r="B64" s="50">
        <v>44483</v>
      </c>
      <c r="C64" s="49">
        <v>114238</v>
      </c>
      <c r="D64" s="48" t="s">
        <v>130</v>
      </c>
      <c r="E64" s="48" t="s">
        <v>202</v>
      </c>
    </row>
    <row r="65" spans="1:5" x14ac:dyDescent="0.2">
      <c r="A65" s="48" t="s">
        <v>109</v>
      </c>
      <c r="B65" s="50">
        <v>44439</v>
      </c>
      <c r="C65" s="49">
        <v>-885557</v>
      </c>
      <c r="D65" s="48" t="s">
        <v>137</v>
      </c>
      <c r="E65" s="48" t="s">
        <v>166</v>
      </c>
    </row>
    <row r="66" spans="1:5" x14ac:dyDescent="0.2">
      <c r="A66" s="48" t="s">
        <v>240</v>
      </c>
      <c r="B66" s="50">
        <v>44419</v>
      </c>
      <c r="C66" s="49">
        <v>-275421</v>
      </c>
      <c r="D66" s="48" t="s">
        <v>137</v>
      </c>
      <c r="E66" s="48" t="s">
        <v>166</v>
      </c>
    </row>
    <row r="67" spans="1:5" x14ac:dyDescent="0.2">
      <c r="A67" s="48" t="s">
        <v>212</v>
      </c>
      <c r="B67" s="50">
        <v>44519</v>
      </c>
      <c r="C67" s="49">
        <v>169797</v>
      </c>
      <c r="D67" s="48" t="s">
        <v>137</v>
      </c>
    </row>
    <row r="68" spans="1:5" x14ac:dyDescent="0.2">
      <c r="A68" s="48" t="s">
        <v>212</v>
      </c>
      <c r="B68" s="50">
        <v>44519</v>
      </c>
      <c r="C68" s="49">
        <v>-393571</v>
      </c>
      <c r="D68" s="48" t="s">
        <v>137</v>
      </c>
    </row>
    <row r="69" spans="1:5" x14ac:dyDescent="0.2">
      <c r="A69" s="48" t="s">
        <v>212</v>
      </c>
      <c r="B69" s="50">
        <v>44519</v>
      </c>
      <c r="C69" s="49">
        <v>8728</v>
      </c>
      <c r="D69" s="48" t="s">
        <v>137</v>
      </c>
    </row>
    <row r="70" spans="1:5" x14ac:dyDescent="0.2">
      <c r="A70" s="48" t="s">
        <v>239</v>
      </c>
      <c r="B70" s="50">
        <v>44217</v>
      </c>
      <c r="C70" s="49">
        <v>-8728</v>
      </c>
      <c r="D70" s="48" t="s">
        <v>137</v>
      </c>
      <c r="E70" s="48" t="s">
        <v>138</v>
      </c>
    </row>
    <row r="71" spans="1:5" x14ac:dyDescent="0.2">
      <c r="A71" s="48" t="s">
        <v>238</v>
      </c>
      <c r="B71" s="50">
        <v>44252</v>
      </c>
      <c r="C71" s="49">
        <v>-27000</v>
      </c>
      <c r="D71" s="48" t="s">
        <v>137</v>
      </c>
      <c r="E71" s="48" t="s">
        <v>117</v>
      </c>
    </row>
    <row r="72" spans="1:5" x14ac:dyDescent="0.2">
      <c r="A72" s="48" t="s">
        <v>237</v>
      </c>
      <c r="B72" s="50">
        <v>44398</v>
      </c>
      <c r="C72" s="49">
        <v>-142797</v>
      </c>
      <c r="D72" s="48" t="s">
        <v>137</v>
      </c>
      <c r="E72" s="48" t="s">
        <v>117</v>
      </c>
    </row>
    <row r="73" spans="1:5" x14ac:dyDescent="0.2">
      <c r="A73" s="48" t="s">
        <v>212</v>
      </c>
      <c r="B73" s="50">
        <v>44519</v>
      </c>
      <c r="C73" s="49">
        <v>1554549</v>
      </c>
      <c r="D73" s="48" t="s">
        <v>137</v>
      </c>
      <c r="E73" s="48" t="s">
        <v>202</v>
      </c>
    </row>
    <row r="74" spans="1:5" x14ac:dyDescent="0.2">
      <c r="A74" s="48" t="s">
        <v>231</v>
      </c>
      <c r="B74" s="50">
        <v>44407</v>
      </c>
      <c r="C74" s="49">
        <v>419470</v>
      </c>
      <c r="D74" s="48" t="s">
        <v>158</v>
      </c>
    </row>
    <row r="75" spans="1:5" x14ac:dyDescent="0.2">
      <c r="A75" s="48" t="s">
        <v>231</v>
      </c>
      <c r="B75" s="50">
        <v>44407</v>
      </c>
      <c r="C75" s="49">
        <v>-212322</v>
      </c>
      <c r="D75" s="48" t="s">
        <v>158</v>
      </c>
    </row>
    <row r="76" spans="1:5" x14ac:dyDescent="0.2">
      <c r="A76" s="48" t="s">
        <v>236</v>
      </c>
      <c r="B76" s="50">
        <v>44386</v>
      </c>
      <c r="C76" s="49">
        <v>-59700</v>
      </c>
      <c r="D76" s="48" t="s">
        <v>158</v>
      </c>
      <c r="E76" s="48" t="s">
        <v>159</v>
      </c>
    </row>
    <row r="77" spans="1:5" x14ac:dyDescent="0.2">
      <c r="A77" s="48" t="s">
        <v>231</v>
      </c>
      <c r="B77" s="50">
        <v>44407</v>
      </c>
      <c r="C77" s="49">
        <v>-359770</v>
      </c>
      <c r="D77" s="48" t="s">
        <v>158</v>
      </c>
      <c r="E77" s="48" t="s">
        <v>159</v>
      </c>
    </row>
    <row r="78" spans="1:5" x14ac:dyDescent="0.2">
      <c r="A78" s="48" t="s">
        <v>235</v>
      </c>
      <c r="B78" s="50">
        <v>44396</v>
      </c>
      <c r="C78" s="49">
        <v>212322</v>
      </c>
      <c r="D78" s="48" t="s">
        <v>158</v>
      </c>
      <c r="E78" s="48" t="s">
        <v>225</v>
      </c>
    </row>
    <row r="79" spans="1:5" x14ac:dyDescent="0.2">
      <c r="A79" s="48" t="s">
        <v>231</v>
      </c>
      <c r="B79" s="50">
        <v>44407</v>
      </c>
      <c r="C79" s="49">
        <v>207148</v>
      </c>
      <c r="D79" s="48" t="s">
        <v>139</v>
      </c>
    </row>
    <row r="80" spans="1:5" x14ac:dyDescent="0.2">
      <c r="A80" s="48" t="s">
        <v>231</v>
      </c>
      <c r="B80" s="50">
        <v>44407</v>
      </c>
      <c r="C80" s="49">
        <v>-194613</v>
      </c>
      <c r="D80" s="48" t="s">
        <v>139</v>
      </c>
    </row>
    <row r="81" spans="1:5" x14ac:dyDescent="0.2">
      <c r="A81" s="48" t="s">
        <v>234</v>
      </c>
      <c r="B81" s="50">
        <v>44261</v>
      </c>
      <c r="C81" s="49">
        <v>-140963</v>
      </c>
      <c r="D81" s="48" t="s">
        <v>139</v>
      </c>
      <c r="E81" s="48" t="s">
        <v>140</v>
      </c>
    </row>
    <row r="82" spans="1:5" x14ac:dyDescent="0.2">
      <c r="A82" s="48" t="s">
        <v>231</v>
      </c>
      <c r="B82" s="50">
        <v>44407</v>
      </c>
      <c r="C82" s="49">
        <v>-207148</v>
      </c>
      <c r="D82" s="48" t="s">
        <v>139</v>
      </c>
      <c r="E82" s="48" t="s">
        <v>162</v>
      </c>
    </row>
    <row r="83" spans="1:5" x14ac:dyDescent="0.2">
      <c r="A83" s="48" t="s">
        <v>233</v>
      </c>
      <c r="B83" s="50">
        <v>44483</v>
      </c>
      <c r="C83" s="49">
        <v>335576</v>
      </c>
      <c r="D83" s="48" t="s">
        <v>139</v>
      </c>
      <c r="E83" s="48" t="s">
        <v>202</v>
      </c>
    </row>
    <row r="84" spans="1:5" x14ac:dyDescent="0.2">
      <c r="A84" s="48" t="s">
        <v>229</v>
      </c>
      <c r="B84" s="50">
        <v>44311</v>
      </c>
      <c r="C84" s="49">
        <v>12535</v>
      </c>
      <c r="D84" s="48" t="s">
        <v>145</v>
      </c>
    </row>
    <row r="85" spans="1:5" x14ac:dyDescent="0.2">
      <c r="A85" s="48" t="s">
        <v>229</v>
      </c>
      <c r="B85" s="50">
        <v>44311</v>
      </c>
      <c r="C85" s="49">
        <v>-212322</v>
      </c>
      <c r="D85" s="48" t="s">
        <v>145</v>
      </c>
    </row>
    <row r="86" spans="1:5" x14ac:dyDescent="0.2">
      <c r="A86" s="48" t="s">
        <v>229</v>
      </c>
      <c r="B86" s="50">
        <v>44311</v>
      </c>
      <c r="C86" s="49">
        <v>431105</v>
      </c>
      <c r="D86" s="48" t="s">
        <v>145</v>
      </c>
    </row>
    <row r="87" spans="1:5" x14ac:dyDescent="0.2">
      <c r="A87" s="48" t="s">
        <v>232</v>
      </c>
      <c r="B87" s="50">
        <v>43736</v>
      </c>
      <c r="C87" s="49">
        <v>-194657</v>
      </c>
      <c r="D87" s="48" t="s">
        <v>145</v>
      </c>
      <c r="E87" s="48" t="s">
        <v>194</v>
      </c>
    </row>
    <row r="88" spans="1:5" x14ac:dyDescent="0.2">
      <c r="A88" s="48" t="s">
        <v>229</v>
      </c>
      <c r="B88" s="50">
        <v>44311</v>
      </c>
      <c r="C88" s="49">
        <v>-236448</v>
      </c>
      <c r="D88" s="48" t="s">
        <v>145</v>
      </c>
      <c r="E88" s="48" t="s">
        <v>146</v>
      </c>
    </row>
    <row r="89" spans="1:5" x14ac:dyDescent="0.2">
      <c r="A89" s="48" t="s">
        <v>231</v>
      </c>
      <c r="B89" s="50">
        <v>44407</v>
      </c>
      <c r="C89" s="49">
        <v>-12535</v>
      </c>
      <c r="D89" s="48" t="s">
        <v>145</v>
      </c>
      <c r="E89" s="48" t="s">
        <v>163</v>
      </c>
    </row>
    <row r="90" spans="1:5" x14ac:dyDescent="0.2">
      <c r="A90" s="48" t="s">
        <v>230</v>
      </c>
      <c r="B90" s="50">
        <v>44519</v>
      </c>
      <c r="C90" s="49">
        <v>212322</v>
      </c>
      <c r="D90" s="48" t="s">
        <v>145</v>
      </c>
      <c r="E90" s="48" t="s">
        <v>202</v>
      </c>
    </row>
    <row r="91" spans="1:5" x14ac:dyDescent="0.2">
      <c r="A91" s="48" t="s">
        <v>218</v>
      </c>
      <c r="B91" s="50">
        <v>44408</v>
      </c>
      <c r="C91" s="49">
        <v>-277977</v>
      </c>
      <c r="D91" s="48" t="s">
        <v>147</v>
      </c>
    </row>
    <row r="92" spans="1:5" x14ac:dyDescent="0.2">
      <c r="A92" s="48" t="s">
        <v>218</v>
      </c>
      <c r="B92" s="50">
        <v>44408</v>
      </c>
      <c r="C92" s="49">
        <v>291018</v>
      </c>
      <c r="D92" s="48" t="s">
        <v>147</v>
      </c>
    </row>
    <row r="93" spans="1:5" x14ac:dyDescent="0.2">
      <c r="A93" s="48" t="s">
        <v>229</v>
      </c>
      <c r="B93" s="50">
        <v>44311</v>
      </c>
      <c r="C93" s="49">
        <v>-231318</v>
      </c>
      <c r="D93" s="48" t="s">
        <v>147</v>
      </c>
      <c r="E93" s="48" t="s">
        <v>148</v>
      </c>
    </row>
    <row r="94" spans="1:5" x14ac:dyDescent="0.2">
      <c r="A94" s="48" t="s">
        <v>218</v>
      </c>
      <c r="B94" s="50">
        <v>44408</v>
      </c>
      <c r="C94" s="49">
        <v>-59700</v>
      </c>
      <c r="D94" s="48" t="s">
        <v>147</v>
      </c>
      <c r="E94" s="48" t="s">
        <v>164</v>
      </c>
    </row>
    <row r="95" spans="1:5" x14ac:dyDescent="0.2">
      <c r="A95" s="48" t="s">
        <v>228</v>
      </c>
      <c r="B95" s="50">
        <v>44302</v>
      </c>
      <c r="C95" s="49">
        <v>277977</v>
      </c>
      <c r="D95" s="48" t="s">
        <v>147</v>
      </c>
      <c r="E95" s="48" t="s">
        <v>227</v>
      </c>
    </row>
    <row r="96" spans="1:5" x14ac:dyDescent="0.2">
      <c r="A96" s="48" t="s">
        <v>220</v>
      </c>
      <c r="B96" s="50">
        <v>44358</v>
      </c>
      <c r="C96" s="49">
        <v>-194657</v>
      </c>
      <c r="D96" s="48" t="s">
        <v>152</v>
      </c>
    </row>
    <row r="97" spans="1:5" x14ac:dyDescent="0.2">
      <c r="A97" s="48" t="s">
        <v>220</v>
      </c>
      <c r="B97" s="50">
        <v>44358</v>
      </c>
      <c r="C97" s="49">
        <v>229823</v>
      </c>
      <c r="D97" s="48" t="s">
        <v>152</v>
      </c>
    </row>
    <row r="98" spans="1:5" x14ac:dyDescent="0.2">
      <c r="A98" s="48" t="s">
        <v>220</v>
      </c>
      <c r="B98" s="50">
        <v>44358</v>
      </c>
      <c r="C98" s="49">
        <v>-229823</v>
      </c>
      <c r="D98" s="48" t="s">
        <v>152</v>
      </c>
      <c r="E98" s="48" t="s">
        <v>153</v>
      </c>
    </row>
    <row r="99" spans="1:5" x14ac:dyDescent="0.2">
      <c r="A99" s="48" t="s">
        <v>226</v>
      </c>
      <c r="B99" s="50">
        <v>44396</v>
      </c>
      <c r="C99" s="49">
        <v>194657</v>
      </c>
      <c r="D99" s="48" t="s">
        <v>152</v>
      </c>
      <c r="E99" s="48" t="s">
        <v>225</v>
      </c>
    </row>
    <row r="100" spans="1:5" x14ac:dyDescent="0.2">
      <c r="A100" s="48" t="s">
        <v>219</v>
      </c>
      <c r="B100" s="50">
        <v>44358</v>
      </c>
      <c r="C100" s="49">
        <v>-352066</v>
      </c>
      <c r="D100" s="48" t="s">
        <v>155</v>
      </c>
    </row>
    <row r="101" spans="1:5" x14ac:dyDescent="0.2">
      <c r="A101" s="48" t="s">
        <v>219</v>
      </c>
      <c r="B101" s="50">
        <v>44358</v>
      </c>
      <c r="C101" s="49">
        <v>393477</v>
      </c>
      <c r="D101" s="48" t="s">
        <v>155</v>
      </c>
    </row>
    <row r="102" spans="1:5" x14ac:dyDescent="0.2">
      <c r="A102" s="48" t="s">
        <v>219</v>
      </c>
      <c r="B102" s="50">
        <v>44358</v>
      </c>
      <c r="C102" s="49">
        <v>-393477</v>
      </c>
      <c r="D102" s="48" t="s">
        <v>155</v>
      </c>
      <c r="E102" s="48" t="s">
        <v>156</v>
      </c>
    </row>
    <row r="103" spans="1:5" x14ac:dyDescent="0.2">
      <c r="A103" s="48" t="s">
        <v>224</v>
      </c>
      <c r="B103" s="50">
        <v>44452</v>
      </c>
      <c r="C103" s="49">
        <v>352066</v>
      </c>
      <c r="D103" s="48" t="s">
        <v>155</v>
      </c>
      <c r="E103" s="48" t="s">
        <v>202</v>
      </c>
    </row>
    <row r="104" spans="1:5" x14ac:dyDescent="0.2">
      <c r="A104" s="48" t="s">
        <v>110</v>
      </c>
      <c r="B104" s="50">
        <v>44434</v>
      </c>
      <c r="C104" s="49">
        <v>-265318</v>
      </c>
      <c r="D104" s="48" t="s">
        <v>167</v>
      </c>
      <c r="E104" s="48" t="s">
        <v>168</v>
      </c>
    </row>
    <row r="105" spans="1:5" x14ac:dyDescent="0.2">
      <c r="A105" s="48" t="s">
        <v>208</v>
      </c>
      <c r="B105" s="50">
        <v>44519</v>
      </c>
      <c r="C105" s="49">
        <v>265318</v>
      </c>
      <c r="D105" s="48" t="s">
        <v>167</v>
      </c>
    </row>
    <row r="106" spans="1:5" x14ac:dyDescent="0.2">
      <c r="A106" s="48" t="s">
        <v>208</v>
      </c>
      <c r="B106" s="50">
        <v>44519</v>
      </c>
      <c r="C106" s="49">
        <v>-304718</v>
      </c>
      <c r="D106" s="48" t="s">
        <v>167</v>
      </c>
    </row>
    <row r="107" spans="1:5" x14ac:dyDescent="0.2">
      <c r="A107" s="48" t="s">
        <v>208</v>
      </c>
      <c r="B107" s="50">
        <v>44519</v>
      </c>
      <c r="C107" s="49">
        <v>304718</v>
      </c>
      <c r="D107" s="48" t="s">
        <v>167</v>
      </c>
      <c r="E107" s="48" t="s">
        <v>202</v>
      </c>
    </row>
    <row r="108" spans="1:5" x14ac:dyDescent="0.2">
      <c r="A108" s="48" t="s">
        <v>221</v>
      </c>
      <c r="B108" s="50">
        <v>44302</v>
      </c>
      <c r="C108" s="49">
        <v>171888</v>
      </c>
      <c r="D108" s="48" t="s">
        <v>141</v>
      </c>
    </row>
    <row r="109" spans="1:5" x14ac:dyDescent="0.2">
      <c r="A109" s="48" t="s">
        <v>221</v>
      </c>
      <c r="B109" s="50">
        <v>44302</v>
      </c>
      <c r="C109" s="49">
        <v>-137510</v>
      </c>
      <c r="D109" s="48" t="s">
        <v>141</v>
      </c>
    </row>
    <row r="110" spans="1:5" x14ac:dyDescent="0.2">
      <c r="A110" s="48" t="s">
        <v>221</v>
      </c>
      <c r="B110" s="50">
        <v>44302</v>
      </c>
      <c r="C110" s="49">
        <v>-171888</v>
      </c>
      <c r="D110" s="48" t="s">
        <v>141</v>
      </c>
      <c r="E110" s="48" t="s">
        <v>142</v>
      </c>
    </row>
    <row r="111" spans="1:5" x14ac:dyDescent="0.2">
      <c r="A111" s="48" t="s">
        <v>223</v>
      </c>
      <c r="B111" s="50">
        <v>44427</v>
      </c>
      <c r="C111" s="49">
        <v>137510</v>
      </c>
      <c r="D111" s="48" t="s">
        <v>141</v>
      </c>
      <c r="E111" s="48" t="s">
        <v>216</v>
      </c>
    </row>
    <row r="112" spans="1:5" x14ac:dyDescent="0.2">
      <c r="A112" s="48" t="s">
        <v>217</v>
      </c>
      <c r="B112" s="50">
        <v>44324</v>
      </c>
      <c r="C112" s="49">
        <v>29850</v>
      </c>
      <c r="D112" s="48" t="s">
        <v>149</v>
      </c>
    </row>
    <row r="113" spans="1:5" x14ac:dyDescent="0.2">
      <c r="A113" s="48" t="s">
        <v>217</v>
      </c>
      <c r="B113" s="50">
        <v>44324</v>
      </c>
      <c r="C113" s="49">
        <v>-59700</v>
      </c>
      <c r="D113" s="48" t="s">
        <v>149</v>
      </c>
      <c r="E113" s="48" t="s">
        <v>150</v>
      </c>
    </row>
    <row r="114" spans="1:5" x14ac:dyDescent="0.2">
      <c r="A114" s="48" t="s">
        <v>222</v>
      </c>
      <c r="B114" s="50">
        <v>44483</v>
      </c>
      <c r="C114" s="49">
        <v>29850</v>
      </c>
      <c r="D114" s="48" t="s">
        <v>149</v>
      </c>
      <c r="E114" s="48" t="s">
        <v>202</v>
      </c>
    </row>
    <row r="115" spans="1:5" x14ac:dyDescent="0.2">
      <c r="A115" s="48" t="s">
        <v>215</v>
      </c>
      <c r="B115" s="50">
        <v>44427</v>
      </c>
      <c r="C115" s="49">
        <v>34378</v>
      </c>
      <c r="D115" s="48" t="s">
        <v>143</v>
      </c>
    </row>
    <row r="116" spans="1:5" x14ac:dyDescent="0.2">
      <c r="A116" s="48" t="s">
        <v>215</v>
      </c>
      <c r="B116" s="50">
        <v>44427</v>
      </c>
      <c r="C116" s="49">
        <v>-159308</v>
      </c>
      <c r="D116" s="48" t="s">
        <v>143</v>
      </c>
    </row>
    <row r="117" spans="1:5" x14ac:dyDescent="0.2">
      <c r="A117" s="48" t="s">
        <v>215</v>
      </c>
      <c r="B117" s="50">
        <v>44427</v>
      </c>
      <c r="C117" s="49">
        <v>89618</v>
      </c>
      <c r="D117" s="48" t="s">
        <v>143</v>
      </c>
    </row>
    <row r="118" spans="1:5" x14ac:dyDescent="0.2">
      <c r="A118" s="48" t="s">
        <v>221</v>
      </c>
      <c r="B118" s="50">
        <v>44302</v>
      </c>
      <c r="C118" s="49">
        <v>-34378</v>
      </c>
      <c r="D118" s="48" t="s">
        <v>143</v>
      </c>
      <c r="E118" s="48" t="s">
        <v>144</v>
      </c>
    </row>
    <row r="119" spans="1:5" x14ac:dyDescent="0.2">
      <c r="A119" s="48" t="s">
        <v>220</v>
      </c>
      <c r="B119" s="50">
        <v>44358</v>
      </c>
      <c r="C119" s="49">
        <v>-35166</v>
      </c>
      <c r="D119" s="48" t="s">
        <v>143</v>
      </c>
      <c r="E119" s="48" t="s">
        <v>154</v>
      </c>
    </row>
    <row r="120" spans="1:5" x14ac:dyDescent="0.2">
      <c r="A120" s="48" t="s">
        <v>219</v>
      </c>
      <c r="B120" s="50">
        <v>44358</v>
      </c>
      <c r="C120" s="49">
        <v>-41411</v>
      </c>
      <c r="D120" s="48" t="s">
        <v>143</v>
      </c>
      <c r="E120" s="48" t="s">
        <v>157</v>
      </c>
    </row>
    <row r="121" spans="1:5" x14ac:dyDescent="0.2">
      <c r="A121" s="48" t="s">
        <v>218</v>
      </c>
      <c r="B121" s="50">
        <v>44408</v>
      </c>
      <c r="C121" s="49">
        <v>-13041</v>
      </c>
      <c r="D121" s="48" t="s">
        <v>143</v>
      </c>
      <c r="E121" s="48" t="s">
        <v>165</v>
      </c>
    </row>
    <row r="122" spans="1:5" x14ac:dyDescent="0.2">
      <c r="A122" s="48" t="s">
        <v>217</v>
      </c>
      <c r="B122" s="50">
        <v>44324</v>
      </c>
      <c r="C122" s="49">
        <v>-29850</v>
      </c>
      <c r="D122" s="48" t="s">
        <v>143</v>
      </c>
      <c r="E122" s="48" t="s">
        <v>151</v>
      </c>
    </row>
    <row r="123" spans="1:5" x14ac:dyDescent="0.2">
      <c r="A123" s="48" t="s">
        <v>215</v>
      </c>
      <c r="B123" s="50">
        <v>44427</v>
      </c>
      <c r="C123" s="49">
        <v>189158</v>
      </c>
      <c r="D123" s="48" t="s">
        <v>143</v>
      </c>
      <c r="E123" s="48" t="s">
        <v>216</v>
      </c>
    </row>
    <row r="124" spans="1:5" x14ac:dyDescent="0.2">
      <c r="A124" s="48" t="s">
        <v>118</v>
      </c>
      <c r="B124" s="50">
        <v>44455</v>
      </c>
      <c r="C124" s="49">
        <v>-199673</v>
      </c>
      <c r="D124" s="48" t="s">
        <v>169</v>
      </c>
      <c r="E124" s="48" t="s">
        <v>170</v>
      </c>
    </row>
    <row r="125" spans="1:5" x14ac:dyDescent="0.2">
      <c r="A125" s="48" t="s">
        <v>118</v>
      </c>
      <c r="B125" s="50">
        <v>44455</v>
      </c>
      <c r="C125" s="49">
        <v>164361</v>
      </c>
      <c r="D125" s="48" t="s">
        <v>169</v>
      </c>
    </row>
    <row r="126" spans="1:5" x14ac:dyDescent="0.2">
      <c r="A126" s="48" t="s">
        <v>215</v>
      </c>
      <c r="B126" s="50">
        <v>44427</v>
      </c>
      <c r="C126" s="49">
        <v>35312</v>
      </c>
      <c r="D126" s="48" t="s">
        <v>169</v>
      </c>
      <c r="E126" s="48" t="s">
        <v>214</v>
      </c>
    </row>
    <row r="127" spans="1:5" x14ac:dyDescent="0.2">
      <c r="A127" s="48" t="s">
        <v>213</v>
      </c>
      <c r="B127" s="50">
        <v>44187</v>
      </c>
      <c r="C127" s="49">
        <v>-212322</v>
      </c>
      <c r="D127" s="48" t="s">
        <v>112</v>
      </c>
      <c r="E127" s="48" t="s">
        <v>132</v>
      </c>
    </row>
    <row r="128" spans="1:5" x14ac:dyDescent="0.2">
      <c r="A128" s="48" t="s">
        <v>111</v>
      </c>
      <c r="B128" s="50">
        <v>44521</v>
      </c>
      <c r="C128" s="49">
        <v>-181758</v>
      </c>
      <c r="D128" s="48" t="s">
        <v>112</v>
      </c>
      <c r="E128" s="48" t="s">
        <v>173</v>
      </c>
    </row>
    <row r="129" spans="1:5" x14ac:dyDescent="0.2">
      <c r="A129" s="48" t="s">
        <v>111</v>
      </c>
      <c r="B129" s="50">
        <v>44521</v>
      </c>
      <c r="C129" s="49">
        <v>179034</v>
      </c>
      <c r="D129" s="48" t="s">
        <v>112</v>
      </c>
    </row>
    <row r="130" spans="1:5" x14ac:dyDescent="0.2">
      <c r="A130" s="48" t="s">
        <v>212</v>
      </c>
      <c r="B130" s="50">
        <v>44519</v>
      </c>
      <c r="C130" s="49">
        <v>215046</v>
      </c>
      <c r="D130" s="48" t="s">
        <v>112</v>
      </c>
      <c r="E130" s="48" t="s">
        <v>207</v>
      </c>
    </row>
    <row r="131" spans="1:5" x14ac:dyDescent="0.2">
      <c r="A131" s="48" t="s">
        <v>115</v>
      </c>
      <c r="B131" s="50">
        <v>44525</v>
      </c>
      <c r="C131" s="49">
        <v>-199200</v>
      </c>
      <c r="D131" s="48" t="s">
        <v>174</v>
      </c>
      <c r="E131" s="48" t="s">
        <v>120</v>
      </c>
    </row>
    <row r="132" spans="1:5" x14ac:dyDescent="0.2">
      <c r="A132" s="48" t="s">
        <v>115</v>
      </c>
      <c r="B132" s="50">
        <v>44525</v>
      </c>
      <c r="C132" s="49">
        <v>86430</v>
      </c>
      <c r="D132" s="48" t="s">
        <v>174</v>
      </c>
    </row>
    <row r="133" spans="1:5" x14ac:dyDescent="0.2">
      <c r="A133" s="48" t="s">
        <v>211</v>
      </c>
      <c r="B133" s="50">
        <v>44362</v>
      </c>
      <c r="C133" s="49">
        <v>112770</v>
      </c>
      <c r="D133" s="48" t="s">
        <v>174</v>
      </c>
      <c r="E133" s="48" t="s">
        <v>210</v>
      </c>
    </row>
    <row r="134" spans="1:5" x14ac:dyDescent="0.2">
      <c r="A134" s="48" t="s">
        <v>206</v>
      </c>
      <c r="B134" s="50">
        <v>44459</v>
      </c>
      <c r="C134" s="49">
        <v>-143220</v>
      </c>
      <c r="D134" s="48" t="s">
        <v>172</v>
      </c>
      <c r="E134" s="48" t="s">
        <v>156</v>
      </c>
    </row>
    <row r="135" spans="1:5" x14ac:dyDescent="0.2">
      <c r="A135" s="48" t="s">
        <v>206</v>
      </c>
      <c r="B135" s="50">
        <v>44459</v>
      </c>
      <c r="C135" s="49">
        <v>-47760</v>
      </c>
      <c r="D135" s="48" t="s">
        <v>172</v>
      </c>
    </row>
    <row r="136" spans="1:5" x14ac:dyDescent="0.2">
      <c r="A136" s="48" t="s">
        <v>206</v>
      </c>
      <c r="B136" s="50">
        <v>44459</v>
      </c>
      <c r="C136" s="49">
        <v>143220</v>
      </c>
      <c r="D136" s="48" t="s">
        <v>172</v>
      </c>
    </row>
    <row r="137" spans="1:5" x14ac:dyDescent="0.2">
      <c r="A137" s="48" t="s">
        <v>209</v>
      </c>
      <c r="B137" s="50">
        <v>44483</v>
      </c>
      <c r="C137" s="49">
        <v>47760</v>
      </c>
      <c r="D137" s="48" t="s">
        <v>172</v>
      </c>
      <c r="E137" s="48" t="s">
        <v>202</v>
      </c>
    </row>
    <row r="138" spans="1:5" x14ac:dyDescent="0.2">
      <c r="A138" s="48" t="s">
        <v>113</v>
      </c>
      <c r="B138" s="50">
        <v>44530</v>
      </c>
      <c r="C138" s="49">
        <v>-79300</v>
      </c>
      <c r="D138" s="48" t="s">
        <v>114</v>
      </c>
      <c r="E138" s="48" t="s">
        <v>121</v>
      </c>
    </row>
    <row r="139" spans="1:5" x14ac:dyDescent="0.2">
      <c r="A139" s="48" t="s">
        <v>113</v>
      </c>
      <c r="B139" s="50">
        <v>44530</v>
      </c>
      <c r="C139" s="49">
        <v>39900</v>
      </c>
      <c r="D139" s="48" t="s">
        <v>114</v>
      </c>
    </row>
    <row r="140" spans="1:5" x14ac:dyDescent="0.2">
      <c r="A140" s="48" t="s">
        <v>208</v>
      </c>
      <c r="B140" s="50">
        <v>44519</v>
      </c>
      <c r="C140" s="49">
        <v>39400</v>
      </c>
      <c r="D140" s="48" t="s">
        <v>114</v>
      </c>
      <c r="E140" s="48" t="s">
        <v>207</v>
      </c>
    </row>
    <row r="141" spans="1:5" x14ac:dyDescent="0.2">
      <c r="A141" s="48" t="s">
        <v>118</v>
      </c>
      <c r="B141" s="50">
        <v>44455</v>
      </c>
      <c r="C141" s="49">
        <v>-164361</v>
      </c>
      <c r="D141" s="48" t="s">
        <v>119</v>
      </c>
      <c r="E141" s="48" t="s">
        <v>171</v>
      </c>
    </row>
    <row r="142" spans="1:5" x14ac:dyDescent="0.2">
      <c r="A142" s="48" t="s">
        <v>206</v>
      </c>
      <c r="B142" s="50">
        <v>44459</v>
      </c>
      <c r="C142" s="49">
        <v>-95460</v>
      </c>
      <c r="D142" s="48" t="s">
        <v>119</v>
      </c>
      <c r="E142" s="48" t="s">
        <v>157</v>
      </c>
    </row>
    <row r="143" spans="1:5" x14ac:dyDescent="0.2">
      <c r="A143" s="48" t="s">
        <v>118</v>
      </c>
      <c r="B143" s="50">
        <v>44455</v>
      </c>
      <c r="C143" s="49">
        <v>-11132</v>
      </c>
      <c r="D143" s="48" t="s">
        <v>119</v>
      </c>
    </row>
    <row r="144" spans="1:5" x14ac:dyDescent="0.2">
      <c r="A144" s="48" t="s">
        <v>118</v>
      </c>
      <c r="B144" s="50">
        <v>44455</v>
      </c>
      <c r="C144" s="49">
        <v>95460</v>
      </c>
      <c r="D144" s="48" t="s">
        <v>119</v>
      </c>
    </row>
    <row r="145" spans="1:5" x14ac:dyDescent="0.2">
      <c r="A145" s="48" t="s">
        <v>205</v>
      </c>
      <c r="B145" s="50">
        <v>44396</v>
      </c>
      <c r="C145" s="49">
        <v>175493</v>
      </c>
      <c r="D145" s="48" t="s">
        <v>119</v>
      </c>
      <c r="E145" s="48" t="s">
        <v>204</v>
      </c>
    </row>
    <row r="146" spans="1:5" x14ac:dyDescent="0.2">
      <c r="A146" s="48" t="s">
        <v>115</v>
      </c>
      <c r="B146" s="50">
        <v>44525</v>
      </c>
      <c r="C146" s="49">
        <v>-86430</v>
      </c>
      <c r="D146" s="48" t="s">
        <v>116</v>
      </c>
      <c r="E146" s="48" t="s">
        <v>175</v>
      </c>
    </row>
    <row r="147" spans="1:5" x14ac:dyDescent="0.2">
      <c r="A147" s="48" t="s">
        <v>115</v>
      </c>
      <c r="B147" s="50">
        <v>44525</v>
      </c>
      <c r="C147" s="49">
        <v>37064</v>
      </c>
      <c r="D147" s="48" t="s">
        <v>116</v>
      </c>
    </row>
    <row r="148" spans="1:5" x14ac:dyDescent="0.2">
      <c r="A148" s="48" t="s">
        <v>203</v>
      </c>
      <c r="B148" s="50">
        <v>44483</v>
      </c>
      <c r="C148" s="49">
        <v>49366</v>
      </c>
      <c r="D148" s="48" t="s">
        <v>116</v>
      </c>
      <c r="E148" s="48" t="s">
        <v>202</v>
      </c>
    </row>
  </sheetData>
  <sortState xmlns:xlrd2="http://schemas.microsoft.com/office/spreadsheetml/2017/richdata2" ref="A2:T159">
    <sortCondition ref="D2:D159"/>
  </sortState>
  <pageMargins left="0.75" right="0.75" top="1" bottom="1" header="0.5" footer="0.5"/>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CRUCENIT900</vt:lpstr>
      <vt:lpstr>RESUMEN900</vt:lpstr>
      <vt:lpstr>CRUCENIT800</vt:lpstr>
      <vt:lpstr>RESUMEN800</vt:lpstr>
      <vt:lpstr>PAGOS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cartera12</dc:creator>
  <cp:lastModifiedBy>Laura Reyes Bernal</cp:lastModifiedBy>
  <dcterms:created xsi:type="dcterms:W3CDTF">2022-01-07T20:28:11Z</dcterms:created>
  <dcterms:modified xsi:type="dcterms:W3CDTF">2022-03-03T20:09:56Z</dcterms:modified>
</cp:coreProperties>
</file>