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atome_coosalud_com/Documents/COOSALUD/REGIONAL CENTRO/EQUIPO FINANCIERO REGIONAL CENTRO/MESAS Y CONCILIACIONES/CONCILIACIONES DE CARTERA REGIONAL CENTRO/CARTERAS CONCILIADAS/"/>
    </mc:Choice>
  </mc:AlternateContent>
  <xr:revisionPtr revIDLastSave="1" documentId="13_ncr:1_{E410B359-4E1D-4A0E-99FD-2440B888AB32}" xr6:coauthVersionLast="47" xr6:coauthVersionMax="47" xr10:uidLastSave="{C2CAE027-5C59-4795-BE70-301FACC9C3B7}"/>
  <bookViews>
    <workbookView xWindow="30" yWindow="630" windowWidth="28770" windowHeight="15570" xr2:uid="{00958BA4-9D25-49C3-87DE-8C846B32B882}"/>
  </bookViews>
  <sheets>
    <sheet name="RESUMEN" sheetId="1" r:id="rId1"/>
    <sheet name="CRUCE" sheetId="2" r:id="rId2"/>
    <sheet name="PEND X PAGAR " sheetId="3" r:id="rId3"/>
    <sheet name="Hoja4" sheetId="6" r:id="rId4"/>
    <sheet name="PAGOS" sheetId="4" r:id="rId5"/>
  </sheets>
  <externalReferences>
    <externalReference r:id="rId6"/>
  </externalReferences>
  <calcPr calcId="191029"/>
  <pivotCaches>
    <pivotCache cacheId="4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19" i="1" s="1"/>
  <c r="D22" i="1" s="1"/>
  <c r="D26" i="1" s="1"/>
  <c r="D12" i="1"/>
  <c r="D10" i="1"/>
  <c r="D26" i="2"/>
  <c r="E26" i="2"/>
  <c r="F26" i="2"/>
  <c r="G26" i="2"/>
  <c r="H26" i="2"/>
  <c r="I26" i="2"/>
  <c r="J26" i="2"/>
  <c r="K26" i="2"/>
  <c r="L26" i="2"/>
  <c r="M26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" i="2"/>
  <c r="C26" i="2"/>
  <c r="C19" i="1"/>
  <c r="C22" i="1" s="1"/>
  <c r="C26" i="1" s="1"/>
  <c r="B14" i="1"/>
  <c r="B19" i="1" s="1"/>
  <c r="B22" i="1" s="1"/>
  <c r="B26" i="1" s="1"/>
  <c r="N26" i="2" l="1"/>
</calcChain>
</file>

<file path=xl/sharedStrings.xml><?xml version="1.0" encoding="utf-8"?>
<sst xmlns="http://schemas.openxmlformats.org/spreadsheetml/2006/main" count="804" uniqueCount="223">
  <si>
    <t>COOSALUD EPS SA</t>
  </si>
  <si>
    <t>DETALLE DE CARTERA IPS</t>
  </si>
  <si>
    <t>COOSALUD  NIT 900,226,715</t>
  </si>
  <si>
    <t>Cartera presentada  IPS</t>
  </si>
  <si>
    <t>Facturas sin evidencia de radicación</t>
  </si>
  <si>
    <t>Devoluciones</t>
  </si>
  <si>
    <t>Facturas Pagadas y No descargadas por la IPS</t>
  </si>
  <si>
    <t>Glosas Aceptadas por la IPS</t>
  </si>
  <si>
    <t>Glosas por  Conciliar</t>
  </si>
  <si>
    <t>Diferencias a revisar por el Proveedor</t>
  </si>
  <si>
    <t>Saldo</t>
  </si>
  <si>
    <t>Saldo Final</t>
  </si>
  <si>
    <t>Giros de la EPS por legalizar</t>
  </si>
  <si>
    <t>Facturas en proceso de auditoria Aplistaff</t>
  </si>
  <si>
    <t>CARTERA RECONOCIDA PARA PAGO</t>
  </si>
  <si>
    <t>FACTURAS DEVUELTAS</t>
  </si>
  <si>
    <t>FACTURAS EN PROCESO DE AUDITORIA</t>
  </si>
  <si>
    <t>FACTURAS COVID</t>
  </si>
  <si>
    <t>FACTURAS A VERIFICAR RADICACIÓN</t>
  </si>
  <si>
    <t>GLOSAS PENDIENTES POR CONCILIAR</t>
  </si>
  <si>
    <t>GLOSAS ACEPTADAS POR PARTE DE LA IPS</t>
  </si>
  <si>
    <t>RETENCIÓN EN LA FUENTE</t>
  </si>
  <si>
    <t>FACTURAS CANCELADAS PENDIENTES POR DESCARGAR IPS</t>
  </si>
  <si>
    <t>DOCUMENTO</t>
  </si>
  <si>
    <t>DIFERENCIA</t>
  </si>
  <si>
    <t>FACTURA</t>
  </si>
  <si>
    <t>FECHA FACTURA</t>
  </si>
  <si>
    <t>SALDO</t>
  </si>
  <si>
    <t>Icono part.abiertas/comp.</t>
  </si>
  <si>
    <t>Referencia</t>
  </si>
  <si>
    <t>Asignación</t>
  </si>
  <si>
    <t>Cuenta de mayor</t>
  </si>
  <si>
    <t>Nº documento</t>
  </si>
  <si>
    <t>Clase de documento</t>
  </si>
  <si>
    <t>Centro de beneficio</t>
  </si>
  <si>
    <t>Fecha de documento</t>
  </si>
  <si>
    <t>Indicador CME</t>
  </si>
  <si>
    <t>Fe.contabilización</t>
  </si>
  <si>
    <t>Importe en moneda local</t>
  </si>
  <si>
    <t>Doc.compensación</t>
  </si>
  <si>
    <t>Texto</t>
  </si>
  <si>
    <t>Indicador Debe/Haber</t>
  </si>
  <si>
    <t>Demora tras vencimiento neto</t>
  </si>
  <si>
    <t>Nombre del usuario</t>
  </si>
  <si>
    <t>Texto cab.documento</t>
  </si>
  <si>
    <t>Clave referencia 1</t>
  </si>
  <si>
    <t>Clave referencia 3</t>
  </si>
  <si>
    <t>Acreedor</t>
  </si>
  <si>
    <t>12031439679</t>
  </si>
  <si>
    <t>2905100202</t>
  </si>
  <si>
    <t>1909568513</t>
  </si>
  <si>
    <t>KR</t>
  </si>
  <si>
    <t>1575720011</t>
  </si>
  <si>
    <t>15757108294 LUIS SILVA</t>
  </si>
  <si>
    <t>H</t>
  </si>
  <si>
    <t>COOSALUD</t>
  </si>
  <si>
    <t>CONTRATO-EVENTO</t>
  </si>
  <si>
    <t>8999991631</t>
  </si>
  <si>
    <t>E.S.E.  HOSPIOTAL SA</t>
  </si>
  <si>
    <t>1613</t>
  </si>
  <si>
    <t>12031440897</t>
  </si>
  <si>
    <t>2905100103</t>
  </si>
  <si>
    <t>1909503735</t>
  </si>
  <si>
    <t>5426120011</t>
  </si>
  <si>
    <t>54261375103 MARIA ORTIZ</t>
  </si>
  <si>
    <t>12031440898</t>
  </si>
  <si>
    <t>2905100203</t>
  </si>
  <si>
    <t>1909503592</t>
  </si>
  <si>
    <t>2575420011</t>
  </si>
  <si>
    <t>25754135972 JORGE BELTRAN</t>
  </si>
  <si>
    <t>1909503609</t>
  </si>
  <si>
    <t>2000120011</t>
  </si>
  <si>
    <t>20001127179 CINDY PAEZ</t>
  </si>
  <si>
    <t>12031447676</t>
  </si>
  <si>
    <t>1909550977</t>
  </si>
  <si>
    <t>8100120011</t>
  </si>
  <si>
    <t>81001573575 ALVINO CAMACHO</t>
  </si>
  <si>
    <t>2042132968</t>
  </si>
  <si>
    <t>1909896041</t>
  </si>
  <si>
    <t>6819020011</t>
  </si>
  <si>
    <t>68190163481 KEVIN PINZON</t>
  </si>
  <si>
    <t>8040840633</t>
  </si>
  <si>
    <t>2000744220</t>
  </si>
  <si>
    <t>ZV</t>
  </si>
  <si>
    <t>6800000000</t>
  </si>
  <si>
    <t>SALDO 68077200039 LUZ OBANDO</t>
  </si>
  <si>
    <t>JGIRALDO</t>
  </si>
  <si>
    <t>0000001613</t>
  </si>
  <si>
    <t>2205200201</t>
  </si>
  <si>
    <t>104364751</t>
  </si>
  <si>
    <t>AB</t>
  </si>
  <si>
    <t>6819017011</t>
  </si>
  <si>
    <t>REGISTRO ACEPTACION DE GLOSA IPS C</t>
  </si>
  <si>
    <t>S</t>
  </si>
  <si>
    <t>DIGITADORBOY</t>
  </si>
  <si>
    <t>REGISTRO ACEPTACION DE GL</t>
  </si>
  <si>
    <t>10011050450</t>
  </si>
  <si>
    <t>1901612433</t>
  </si>
  <si>
    <t>GLOSA INICIAL GL-689251635609</t>
  </si>
  <si>
    <t>68-yrodriguez Eurek</t>
  </si>
  <si>
    <t>104364752</t>
  </si>
  <si>
    <t>8060933179</t>
  </si>
  <si>
    <t>1901265414</t>
  </si>
  <si>
    <t>GLOSA INICIAL GL-68928753159</t>
  </si>
  <si>
    <t>68-zmendez Eurek</t>
  </si>
  <si>
    <t>105067723</t>
  </si>
  <si>
    <t>REGISTRO ACEPTACION DE GLOSA EPS RTA</t>
  </si>
  <si>
    <t>LREYES</t>
  </si>
  <si>
    <t>7031457315</t>
  </si>
  <si>
    <t>1903060703</t>
  </si>
  <si>
    <t>GLOSA INICIAL Gl-6892338383079</t>
  </si>
  <si>
    <t>68-fcorrea Eurek</t>
  </si>
  <si>
    <t>6229266</t>
  </si>
  <si>
    <t>1903167042</t>
  </si>
  <si>
    <t>4090736384</t>
  </si>
  <si>
    <t>1902551105</t>
  </si>
  <si>
    <t>68190242277 LUISA FERNANDA AGUDELO ARIZA</t>
  </si>
  <si>
    <t>2000081513</t>
  </si>
  <si>
    <t>7600117011</t>
  </si>
  <si>
    <t>12041237512</t>
  </si>
  <si>
    <t>1901792853</t>
  </si>
  <si>
    <t>76001071901 SEBASTIAN MALDONADO CAICEDO</t>
  </si>
  <si>
    <t>76-cmontano Eurek</t>
  </si>
  <si>
    <t>2000186002</t>
  </si>
  <si>
    <t>ABONO COMP PAGO AGO 2019</t>
  </si>
  <si>
    <t>2000313274</t>
  </si>
  <si>
    <t>2500000000</t>
  </si>
  <si>
    <t>2031418714</t>
  </si>
  <si>
    <t>1904343482</t>
  </si>
  <si>
    <t>ABONO 25754131871 BRAYAN LOPEZ</t>
  </si>
  <si>
    <t>05-cecheverri Eurek</t>
  </si>
  <si>
    <t>2905100102</t>
  </si>
  <si>
    <t>2000327507</t>
  </si>
  <si>
    <t>1300117011</t>
  </si>
  <si>
    <t>68190397442 MARILUZ  PARDO RIVERA</t>
  </si>
  <si>
    <t>10111737456</t>
  </si>
  <si>
    <t>1903709344</t>
  </si>
  <si>
    <t>13001023282 ALECIO VIOLA</t>
  </si>
  <si>
    <t>13-jasalgado Eurek</t>
  </si>
  <si>
    <t>12171953382</t>
  </si>
  <si>
    <t>1904241884</t>
  </si>
  <si>
    <t>1300120011</t>
  </si>
  <si>
    <t>13-amarquez Eurek</t>
  </si>
  <si>
    <t>SALDO 25754131871 BRAYAN LOPEZ</t>
  </si>
  <si>
    <t>3071442142</t>
  </si>
  <si>
    <t>1904622318</t>
  </si>
  <si>
    <t>25754154160 RAUL TAMAYO</t>
  </si>
  <si>
    <t>15-jmarin Eurek</t>
  </si>
  <si>
    <t>4090734993</t>
  </si>
  <si>
    <t>1902651827</t>
  </si>
  <si>
    <t>68190002618 MARIA EUGENIA AGUDELO ARIZA</t>
  </si>
  <si>
    <t>1902651837</t>
  </si>
  <si>
    <t>68190385965 ANA MARIA FRANCO AGUDELO</t>
  </si>
  <si>
    <t>SALDO COMP PAGO AGO 2019</t>
  </si>
  <si>
    <t>5071614241</t>
  </si>
  <si>
    <t>1900678046</t>
  </si>
  <si>
    <t>7000117011</t>
  </si>
  <si>
    <t>13430072850 HERIBERTO SEGUNDO PAJARO SAENZ</t>
  </si>
  <si>
    <t>70-yenperez Eurek</t>
  </si>
  <si>
    <t>68190002810 MARCOS ORLANDO GAMBOA AGUDELO</t>
  </si>
  <si>
    <t>1901265412</t>
  </si>
  <si>
    <t>Gl-6892338383079</t>
  </si>
  <si>
    <t>ACEPTA EPS GLOS FE 6244858 14/08/2019 RTA</t>
  </si>
  <si>
    <t>2000421107</t>
  </si>
  <si>
    <t>1100120011</t>
  </si>
  <si>
    <t>7030857440</t>
  </si>
  <si>
    <t>1905081907</t>
  </si>
  <si>
    <t>110011820 TANIA BARRETO</t>
  </si>
  <si>
    <t>11-jecastillo_11 Eurek</t>
  </si>
  <si>
    <t>2000421108</t>
  </si>
  <si>
    <t>7021534225</t>
  </si>
  <si>
    <t>1905062045</t>
  </si>
  <si>
    <t>25754143282 MARTHA FINO</t>
  </si>
  <si>
    <t>15-jecastillo Eurek</t>
  </si>
  <si>
    <t>7030856086</t>
  </si>
  <si>
    <t>1905062266</t>
  </si>
  <si>
    <t>5030906276</t>
  </si>
  <si>
    <t>1906924347</t>
  </si>
  <si>
    <t>5400120011</t>
  </si>
  <si>
    <t>2000556909</t>
  </si>
  <si>
    <t>54001370884 BELSY RIVERA</t>
  </si>
  <si>
    <t>GCAMILA</t>
  </si>
  <si>
    <t>1906924352</t>
  </si>
  <si>
    <t>1906924359</t>
  </si>
  <si>
    <t>6021153896</t>
  </si>
  <si>
    <t>1907460111</t>
  </si>
  <si>
    <t>4767517011</t>
  </si>
  <si>
    <t>2000631146</t>
  </si>
  <si>
    <t>47675212138 WILLIAM GONZALEZ</t>
  </si>
  <si>
    <t>6021153585</t>
  </si>
  <si>
    <t>1907421619</t>
  </si>
  <si>
    <t>6857220011</t>
  </si>
  <si>
    <t>2000632411</t>
  </si>
  <si>
    <t>68572531902 JOHN QUIROGA</t>
  </si>
  <si>
    <t>1907421622</t>
  </si>
  <si>
    <t>6827620011</t>
  </si>
  <si>
    <t>2000632413</t>
  </si>
  <si>
    <t>68276441671 YADIRA DAZA</t>
  </si>
  <si>
    <t>2000700033</t>
  </si>
  <si>
    <t>6021152631</t>
  </si>
  <si>
    <t>1907662498</t>
  </si>
  <si>
    <t>2000700036</t>
  </si>
  <si>
    <t>7011305701</t>
  </si>
  <si>
    <t>1907662863</t>
  </si>
  <si>
    <t>1907662487</t>
  </si>
  <si>
    <t>2000700037</t>
  </si>
  <si>
    <t>1907662530</t>
  </si>
  <si>
    <t>1907662599</t>
  </si>
  <si>
    <t>1907662609</t>
  </si>
  <si>
    <t>SALDO 25754154160 RAUL TAMAYO</t>
  </si>
  <si>
    <t>1907662853</t>
  </si>
  <si>
    <t>6807720011</t>
  </si>
  <si>
    <t>1908049065</t>
  </si>
  <si>
    <t>68077200039 LUZ OBANDO</t>
  </si>
  <si>
    <t>Etiquetas de fila</t>
  </si>
  <si>
    <t>(en blanco)</t>
  </si>
  <si>
    <t>Total general</t>
  </si>
  <si>
    <t>Suma de Importe en moneda local</t>
  </si>
  <si>
    <t>OBSERVACION</t>
  </si>
  <si>
    <t>Pendiente enviar ticket a Applistaff</t>
  </si>
  <si>
    <t>Estado de cartera E.S.E. Hospital San Francisco de Gacheta Cundinamarca  NIT :  899.999.163</t>
  </si>
  <si>
    <t>Saldo Disponible a Favor del Hospital San Francisco de Gacheta Cundinamarca  Corte 31/01/2022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</si>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</sst>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&quot;/&quot;mm&quot;/&quot;dd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.0500000000000007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4" fillId="2" borderId="0" xfId="0" applyFont="1" applyFill="1"/>
    <xf numFmtId="3" fontId="4" fillId="2" borderId="0" xfId="0" applyNumberFormat="1" applyFont="1" applyFill="1"/>
    <xf numFmtId="3" fontId="5" fillId="0" borderId="0" xfId="0" applyNumberFormat="1" applyFont="1" applyAlignment="1">
      <alignment horizontal="right"/>
    </xf>
    <xf numFmtId="0" fontId="6" fillId="0" borderId="0" xfId="0" applyFont="1"/>
    <xf numFmtId="3" fontId="6" fillId="0" borderId="0" xfId="0" applyNumberFormat="1" applyFont="1"/>
    <xf numFmtId="3" fontId="4" fillId="4" borderId="0" xfId="0" applyNumberFormat="1" applyFont="1" applyFill="1"/>
    <xf numFmtId="3" fontId="7" fillId="5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3" fontId="7" fillId="6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/>
    </xf>
    <xf numFmtId="164" fontId="9" fillId="7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/>
    <xf numFmtId="0" fontId="5" fillId="0" borderId="0" xfId="0" applyFont="1"/>
    <xf numFmtId="0" fontId="5" fillId="0" borderId="0" xfId="0" applyFont="1" applyAlignment="1">
      <alignment indent="1"/>
    </xf>
    <xf numFmtId="14" fontId="5" fillId="0" borderId="0" xfId="0" applyNumberFormat="1" applyFont="1" applyAlignment="1">
      <alignment horizontal="right"/>
    </xf>
    <xf numFmtId="0" fontId="8" fillId="7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" fontId="5" fillId="8" borderId="1" xfId="0" applyNumberFormat="1" applyFont="1" applyFill="1" applyBorder="1"/>
    <xf numFmtId="1" fontId="5" fillId="0" borderId="0" xfId="0" applyNumberFormat="1" applyFont="1" applyAlignment="1">
      <alignment horizontal="right"/>
    </xf>
    <xf numFmtId="1" fontId="0" fillId="0" borderId="0" xfId="0" applyNumberFormat="1"/>
    <xf numFmtId="0" fontId="8" fillId="9" borderId="1" xfId="0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3" fontId="0" fillId="0" borderId="1" xfId="0" applyNumberFormat="1" applyBorder="1"/>
    <xf numFmtId="164" fontId="9" fillId="7" borderId="3" xfId="0" applyNumberFormat="1" applyFont="1" applyFill="1" applyBorder="1" applyAlignment="1">
      <alignment horizontal="center" vertical="center"/>
    </xf>
    <xf numFmtId="3" fontId="0" fillId="0" borderId="3" xfId="0" applyNumberFormat="1" applyBorder="1"/>
    <xf numFmtId="0" fontId="10" fillId="10" borderId="4" xfId="0" applyFont="1" applyFill="1" applyBorder="1"/>
    <xf numFmtId="3" fontId="10" fillId="10" borderId="5" xfId="0" applyNumberFormat="1" applyFont="1" applyFill="1" applyBorder="1"/>
    <xf numFmtId="3" fontId="10" fillId="10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2943225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536BE9-2357-4306-B53E-3634C3741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9432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152400</xdr:colOff>
      <xdr:row>1</xdr:row>
      <xdr:rowOff>133350</xdr:rowOff>
    </xdr:to>
    <xdr:pic>
      <xdr:nvPicPr>
        <xdr:cNvPr id="2" name="Picture 103">
          <a:extLst>
            <a:ext uri="{FF2B5EF4-FFF2-40B4-BE49-F238E27FC236}">
              <a16:creationId xmlns:a16="http://schemas.microsoft.com/office/drawing/2014/main" id="{77E4CC96-07EB-401B-80F2-F0AF6811F6A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152400</xdr:colOff>
      <xdr:row>2</xdr:row>
      <xdr:rowOff>133350</xdr:rowOff>
    </xdr:to>
    <xdr:pic>
      <xdr:nvPicPr>
        <xdr:cNvPr id="3" name="Picture 102">
          <a:extLst>
            <a:ext uri="{FF2B5EF4-FFF2-40B4-BE49-F238E27FC236}">
              <a16:creationId xmlns:a16="http://schemas.microsoft.com/office/drawing/2014/main" id="{9799151F-3727-4B2A-BFE8-1B5B9E8A471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152400</xdr:colOff>
      <xdr:row>3</xdr:row>
      <xdr:rowOff>133350</xdr:rowOff>
    </xdr:to>
    <xdr:pic>
      <xdr:nvPicPr>
        <xdr:cNvPr id="4" name="Picture 101">
          <a:extLst>
            <a:ext uri="{FF2B5EF4-FFF2-40B4-BE49-F238E27FC236}">
              <a16:creationId xmlns:a16="http://schemas.microsoft.com/office/drawing/2014/main" id="{96910155-DA91-4193-9099-86BB32B0EAE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152400</xdr:colOff>
      <xdr:row>4</xdr:row>
      <xdr:rowOff>133350</xdr:rowOff>
    </xdr:to>
    <xdr:pic>
      <xdr:nvPicPr>
        <xdr:cNvPr id="5" name="Picture 100">
          <a:extLst>
            <a:ext uri="{FF2B5EF4-FFF2-40B4-BE49-F238E27FC236}">
              <a16:creationId xmlns:a16="http://schemas.microsoft.com/office/drawing/2014/main" id="{EE84DFC1-A75D-4518-B3B6-181323A919C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152400</xdr:colOff>
      <xdr:row>5</xdr:row>
      <xdr:rowOff>133350</xdr:rowOff>
    </xdr:to>
    <xdr:pic>
      <xdr:nvPicPr>
        <xdr:cNvPr id="6" name="Picture 99">
          <a:extLst>
            <a:ext uri="{FF2B5EF4-FFF2-40B4-BE49-F238E27FC236}">
              <a16:creationId xmlns:a16="http://schemas.microsoft.com/office/drawing/2014/main" id="{FE15420E-C036-4AA2-846D-BED4AD70119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152400</xdr:colOff>
      <xdr:row>6</xdr:row>
      <xdr:rowOff>133350</xdr:rowOff>
    </xdr:to>
    <xdr:pic>
      <xdr:nvPicPr>
        <xdr:cNvPr id="7" name="Picture 98">
          <a:extLst>
            <a:ext uri="{FF2B5EF4-FFF2-40B4-BE49-F238E27FC236}">
              <a16:creationId xmlns:a16="http://schemas.microsoft.com/office/drawing/2014/main" id="{87288EDD-C3A7-44CD-BE97-E7820490BAB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152400</xdr:colOff>
      <xdr:row>7</xdr:row>
      <xdr:rowOff>133350</xdr:rowOff>
    </xdr:to>
    <xdr:pic>
      <xdr:nvPicPr>
        <xdr:cNvPr id="8" name="Picture 97">
          <a:extLst>
            <a:ext uri="{FF2B5EF4-FFF2-40B4-BE49-F238E27FC236}">
              <a16:creationId xmlns:a16="http://schemas.microsoft.com/office/drawing/2014/main" id="{0095B79C-EE95-43F0-B088-A09AB64D495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152400</xdr:colOff>
      <xdr:row>6</xdr:row>
      <xdr:rowOff>133350</xdr:rowOff>
    </xdr:to>
    <xdr:pic>
      <xdr:nvPicPr>
        <xdr:cNvPr id="2" name="Picture 91">
          <a:extLst>
            <a:ext uri="{FF2B5EF4-FFF2-40B4-BE49-F238E27FC236}">
              <a16:creationId xmlns:a16="http://schemas.microsoft.com/office/drawing/2014/main" id="{92CD0173-768E-47CE-AED3-FF253B1B487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5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152400</xdr:colOff>
      <xdr:row>7</xdr:row>
      <xdr:rowOff>133350</xdr:rowOff>
    </xdr:to>
    <xdr:pic>
      <xdr:nvPicPr>
        <xdr:cNvPr id="3" name="Picture 90">
          <a:extLst>
            <a:ext uri="{FF2B5EF4-FFF2-40B4-BE49-F238E27FC236}">
              <a16:creationId xmlns:a16="http://schemas.microsoft.com/office/drawing/2014/main" id="{4DAFB1FF-8CEC-4935-AA5D-65388D1E91C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6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152400</xdr:colOff>
      <xdr:row>2</xdr:row>
      <xdr:rowOff>133350</xdr:rowOff>
    </xdr:to>
    <xdr:pic>
      <xdr:nvPicPr>
        <xdr:cNvPr id="4" name="Picture 89">
          <a:extLst>
            <a:ext uri="{FF2B5EF4-FFF2-40B4-BE49-F238E27FC236}">
              <a16:creationId xmlns:a16="http://schemas.microsoft.com/office/drawing/2014/main" id="{209FFE8D-639D-4828-B631-E0F54D9DCCC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8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152400</xdr:colOff>
      <xdr:row>3</xdr:row>
      <xdr:rowOff>133350</xdr:rowOff>
    </xdr:to>
    <xdr:pic>
      <xdr:nvPicPr>
        <xdr:cNvPr id="5" name="Picture 88">
          <a:extLst>
            <a:ext uri="{FF2B5EF4-FFF2-40B4-BE49-F238E27FC236}">
              <a16:creationId xmlns:a16="http://schemas.microsoft.com/office/drawing/2014/main" id="{01C56031-0F5D-4C4D-A1C3-DE203D1EF68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152400</xdr:colOff>
      <xdr:row>15</xdr:row>
      <xdr:rowOff>133350</xdr:rowOff>
    </xdr:to>
    <xdr:pic>
      <xdr:nvPicPr>
        <xdr:cNvPr id="6" name="Picture 87">
          <a:extLst>
            <a:ext uri="{FF2B5EF4-FFF2-40B4-BE49-F238E27FC236}">
              <a16:creationId xmlns:a16="http://schemas.microsoft.com/office/drawing/2014/main" id="{DD5B58E5-70A3-489F-AC16-F1764D857CB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52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152400</xdr:colOff>
      <xdr:row>16</xdr:row>
      <xdr:rowOff>133350</xdr:rowOff>
    </xdr:to>
    <xdr:pic>
      <xdr:nvPicPr>
        <xdr:cNvPr id="7" name="Picture 86">
          <a:extLst>
            <a:ext uri="{FF2B5EF4-FFF2-40B4-BE49-F238E27FC236}">
              <a16:creationId xmlns:a16="http://schemas.microsoft.com/office/drawing/2014/main" id="{4907DA11-CB8F-4EB7-A1A1-8C111AEB17A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14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152400</xdr:colOff>
      <xdr:row>9</xdr:row>
      <xdr:rowOff>133350</xdr:rowOff>
    </xdr:to>
    <xdr:pic>
      <xdr:nvPicPr>
        <xdr:cNvPr id="12" name="Picture 81">
          <a:extLst>
            <a:ext uri="{FF2B5EF4-FFF2-40B4-BE49-F238E27FC236}">
              <a16:creationId xmlns:a16="http://schemas.microsoft.com/office/drawing/2014/main" id="{8CDBFF85-40CB-4EDA-8A26-BDABE499AC2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42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152400</xdr:colOff>
      <xdr:row>12</xdr:row>
      <xdr:rowOff>133350</xdr:rowOff>
    </xdr:to>
    <xdr:pic>
      <xdr:nvPicPr>
        <xdr:cNvPr id="13" name="Picture 80">
          <a:extLst>
            <a:ext uri="{FF2B5EF4-FFF2-40B4-BE49-F238E27FC236}">
              <a16:creationId xmlns:a16="http://schemas.microsoft.com/office/drawing/2014/main" id="{E0897BA6-83B6-4A50-86D7-9694299ADBF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86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152400</xdr:colOff>
      <xdr:row>27</xdr:row>
      <xdr:rowOff>133350</xdr:rowOff>
    </xdr:to>
    <xdr:pic>
      <xdr:nvPicPr>
        <xdr:cNvPr id="16" name="Picture 77">
          <a:extLst>
            <a:ext uri="{FF2B5EF4-FFF2-40B4-BE49-F238E27FC236}">
              <a16:creationId xmlns:a16="http://schemas.microsoft.com/office/drawing/2014/main" id="{71682AB5-0DC3-439A-86CC-64ED91F7E83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71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152400</xdr:colOff>
      <xdr:row>10</xdr:row>
      <xdr:rowOff>133350</xdr:rowOff>
    </xdr:to>
    <xdr:pic>
      <xdr:nvPicPr>
        <xdr:cNvPr id="20" name="Picture 73">
          <a:extLst>
            <a:ext uri="{FF2B5EF4-FFF2-40B4-BE49-F238E27FC236}">
              <a16:creationId xmlns:a16="http://schemas.microsoft.com/office/drawing/2014/main" id="{1C2A6185-8C53-42AD-86D9-47CF0F4A3FA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9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152400</xdr:colOff>
      <xdr:row>21</xdr:row>
      <xdr:rowOff>133350</xdr:rowOff>
    </xdr:to>
    <xdr:pic>
      <xdr:nvPicPr>
        <xdr:cNvPr id="24" name="Picture 69">
          <a:extLst>
            <a:ext uri="{FF2B5EF4-FFF2-40B4-BE49-F238E27FC236}">
              <a16:creationId xmlns:a16="http://schemas.microsoft.com/office/drawing/2014/main" id="{CD6B4914-A85D-4494-87AB-179AE9E233F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673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152400</xdr:colOff>
      <xdr:row>8</xdr:row>
      <xdr:rowOff>133350</xdr:rowOff>
    </xdr:to>
    <xdr:pic>
      <xdr:nvPicPr>
        <xdr:cNvPr id="30" name="Picture 63">
          <a:extLst>
            <a:ext uri="{FF2B5EF4-FFF2-40B4-BE49-F238E27FC236}">
              <a16:creationId xmlns:a16="http://schemas.microsoft.com/office/drawing/2014/main" id="{166AC9B0-7CA3-47F9-8379-FD3681BCC6E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38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152400</xdr:colOff>
      <xdr:row>19</xdr:row>
      <xdr:rowOff>133350</xdr:rowOff>
    </xdr:to>
    <xdr:pic>
      <xdr:nvPicPr>
        <xdr:cNvPr id="31" name="Picture 62">
          <a:extLst>
            <a:ext uri="{FF2B5EF4-FFF2-40B4-BE49-F238E27FC236}">
              <a16:creationId xmlns:a16="http://schemas.microsoft.com/office/drawing/2014/main" id="{D603E14F-4500-4169-AF92-A6D190DA393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00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152400</xdr:colOff>
      <xdr:row>20</xdr:row>
      <xdr:rowOff>133350</xdr:rowOff>
    </xdr:to>
    <xdr:pic>
      <xdr:nvPicPr>
        <xdr:cNvPr id="32" name="Picture 61">
          <a:extLst>
            <a:ext uri="{FF2B5EF4-FFF2-40B4-BE49-F238E27FC236}">
              <a16:creationId xmlns:a16="http://schemas.microsoft.com/office/drawing/2014/main" id="{CCB9DD2A-862A-4F8F-8821-40FF986D04E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62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152400</xdr:colOff>
      <xdr:row>22</xdr:row>
      <xdr:rowOff>133350</xdr:rowOff>
    </xdr:to>
    <xdr:pic>
      <xdr:nvPicPr>
        <xdr:cNvPr id="33" name="Picture 60">
          <a:extLst>
            <a:ext uri="{FF2B5EF4-FFF2-40B4-BE49-F238E27FC236}">
              <a16:creationId xmlns:a16="http://schemas.microsoft.com/office/drawing/2014/main" id="{588EBB7B-FCA5-4231-B5F1-F63ECE16B60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24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152400</xdr:colOff>
      <xdr:row>23</xdr:row>
      <xdr:rowOff>133350</xdr:rowOff>
    </xdr:to>
    <xdr:pic>
      <xdr:nvPicPr>
        <xdr:cNvPr id="34" name="Picture 59">
          <a:extLst>
            <a:ext uri="{FF2B5EF4-FFF2-40B4-BE49-F238E27FC236}">
              <a16:creationId xmlns:a16="http://schemas.microsoft.com/office/drawing/2014/main" id="{5912304C-F07F-4626-A90B-4DC40381DE1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86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152400</xdr:colOff>
      <xdr:row>13</xdr:row>
      <xdr:rowOff>133350</xdr:rowOff>
    </xdr:to>
    <xdr:pic>
      <xdr:nvPicPr>
        <xdr:cNvPr id="35" name="Picture 58">
          <a:extLst>
            <a:ext uri="{FF2B5EF4-FFF2-40B4-BE49-F238E27FC236}">
              <a16:creationId xmlns:a16="http://schemas.microsoft.com/office/drawing/2014/main" id="{B8EA3FE3-5C44-4F58-95FD-328E945A6CC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48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152400</xdr:colOff>
      <xdr:row>14</xdr:row>
      <xdr:rowOff>133350</xdr:rowOff>
    </xdr:to>
    <xdr:pic>
      <xdr:nvPicPr>
        <xdr:cNvPr id="36" name="Picture 57">
          <a:extLst>
            <a:ext uri="{FF2B5EF4-FFF2-40B4-BE49-F238E27FC236}">
              <a16:creationId xmlns:a16="http://schemas.microsoft.com/office/drawing/2014/main" id="{A41C3A93-EEEE-4AC4-BFCE-66953FC77A0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10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152400</xdr:colOff>
      <xdr:row>11</xdr:row>
      <xdr:rowOff>133350</xdr:rowOff>
    </xdr:to>
    <xdr:pic>
      <xdr:nvPicPr>
        <xdr:cNvPr id="37" name="Picture 56">
          <a:extLst>
            <a:ext uri="{FF2B5EF4-FFF2-40B4-BE49-F238E27FC236}">
              <a16:creationId xmlns:a16="http://schemas.microsoft.com/office/drawing/2014/main" id="{47D3CCC1-8CDD-44E7-9B5C-95A9E841B2D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72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152400</xdr:colOff>
      <xdr:row>1</xdr:row>
      <xdr:rowOff>133350</xdr:rowOff>
    </xdr:to>
    <xdr:pic>
      <xdr:nvPicPr>
        <xdr:cNvPr id="38" name="Picture 55">
          <a:extLst>
            <a:ext uri="{FF2B5EF4-FFF2-40B4-BE49-F238E27FC236}">
              <a16:creationId xmlns:a16="http://schemas.microsoft.com/office/drawing/2014/main" id="{AEFCE05F-4EED-4FFA-A200-6FFECBDE049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4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152400</xdr:colOff>
      <xdr:row>17</xdr:row>
      <xdr:rowOff>133350</xdr:rowOff>
    </xdr:to>
    <xdr:pic>
      <xdr:nvPicPr>
        <xdr:cNvPr id="39" name="Picture 54">
          <a:extLst>
            <a:ext uri="{FF2B5EF4-FFF2-40B4-BE49-F238E27FC236}">
              <a16:creationId xmlns:a16="http://schemas.microsoft.com/office/drawing/2014/main" id="{5C8343BD-296C-4F72-BD10-4CDFE9E828C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152400</xdr:colOff>
      <xdr:row>5</xdr:row>
      <xdr:rowOff>133350</xdr:rowOff>
    </xdr:to>
    <xdr:pic>
      <xdr:nvPicPr>
        <xdr:cNvPr id="40" name="Picture 53">
          <a:extLst>
            <a:ext uri="{FF2B5EF4-FFF2-40B4-BE49-F238E27FC236}">
              <a16:creationId xmlns:a16="http://schemas.microsoft.com/office/drawing/2014/main" id="{765B9D16-4C19-4E19-ABB6-099D1AB829F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58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152400</xdr:colOff>
      <xdr:row>4</xdr:row>
      <xdr:rowOff>133350</xdr:rowOff>
    </xdr:to>
    <xdr:pic>
      <xdr:nvPicPr>
        <xdr:cNvPr id="41" name="Picture 52">
          <a:extLst>
            <a:ext uri="{FF2B5EF4-FFF2-40B4-BE49-F238E27FC236}">
              <a16:creationId xmlns:a16="http://schemas.microsoft.com/office/drawing/2014/main" id="{81B63052-E648-4A40-9FA0-32DE79E4680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0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152400</xdr:colOff>
      <xdr:row>18</xdr:row>
      <xdr:rowOff>133350</xdr:rowOff>
    </xdr:to>
    <xdr:pic>
      <xdr:nvPicPr>
        <xdr:cNvPr id="43" name="Picture 50">
          <a:extLst>
            <a:ext uri="{FF2B5EF4-FFF2-40B4-BE49-F238E27FC236}">
              <a16:creationId xmlns:a16="http://schemas.microsoft.com/office/drawing/2014/main" id="{E3615C90-907E-4082-8500-718FD128E98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3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152400</xdr:colOff>
      <xdr:row>26</xdr:row>
      <xdr:rowOff>133350</xdr:rowOff>
    </xdr:to>
    <xdr:pic>
      <xdr:nvPicPr>
        <xdr:cNvPr id="46" name="Picture 47">
          <a:extLst>
            <a:ext uri="{FF2B5EF4-FFF2-40B4-BE49-F238E27FC236}">
              <a16:creationId xmlns:a16="http://schemas.microsoft.com/office/drawing/2014/main" id="{CE03EE0C-25ED-4A05-8D71-AE32DFAC7C6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29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152400</xdr:colOff>
      <xdr:row>24</xdr:row>
      <xdr:rowOff>133350</xdr:rowOff>
    </xdr:to>
    <xdr:pic>
      <xdr:nvPicPr>
        <xdr:cNvPr id="50" name="Picture 43">
          <a:extLst>
            <a:ext uri="{FF2B5EF4-FFF2-40B4-BE49-F238E27FC236}">
              <a16:creationId xmlns:a16="http://schemas.microsoft.com/office/drawing/2014/main" id="{BF46CEAB-1C99-48E2-AFD8-2CE0213EA31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77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152400</xdr:colOff>
      <xdr:row>25</xdr:row>
      <xdr:rowOff>133350</xdr:rowOff>
    </xdr:to>
    <xdr:pic>
      <xdr:nvPicPr>
        <xdr:cNvPr id="51" name="Picture 42">
          <a:extLst>
            <a:ext uri="{FF2B5EF4-FFF2-40B4-BE49-F238E27FC236}">
              <a16:creationId xmlns:a16="http://schemas.microsoft.com/office/drawing/2014/main" id="{76CBCC12-605A-427F-AFE8-C105DEEFFC1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393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152400</xdr:colOff>
      <xdr:row>28</xdr:row>
      <xdr:rowOff>133350</xdr:rowOff>
    </xdr:to>
    <xdr:pic>
      <xdr:nvPicPr>
        <xdr:cNvPr id="53" name="Picture 40">
          <a:extLst>
            <a:ext uri="{FF2B5EF4-FFF2-40B4-BE49-F238E27FC236}">
              <a16:creationId xmlns:a16="http://schemas.microsoft.com/office/drawing/2014/main" id="{27C85317-F1FA-4E9D-8B31-2BDFE866A5A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63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152400</xdr:colOff>
      <xdr:row>29</xdr:row>
      <xdr:rowOff>133350</xdr:rowOff>
    </xdr:to>
    <xdr:pic>
      <xdr:nvPicPr>
        <xdr:cNvPr id="54" name="Picture 39">
          <a:extLst>
            <a:ext uri="{FF2B5EF4-FFF2-40B4-BE49-F238E27FC236}">
              <a16:creationId xmlns:a16="http://schemas.microsoft.com/office/drawing/2014/main" id="{58E2E6F1-E2D7-4159-AF2E-2E3D30D9CF1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25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152400</xdr:colOff>
      <xdr:row>30</xdr:row>
      <xdr:rowOff>133350</xdr:rowOff>
    </xdr:to>
    <xdr:pic>
      <xdr:nvPicPr>
        <xdr:cNvPr id="55" name="Picture 38">
          <a:extLst>
            <a:ext uri="{FF2B5EF4-FFF2-40B4-BE49-F238E27FC236}">
              <a16:creationId xmlns:a16="http://schemas.microsoft.com/office/drawing/2014/main" id="{9665C80C-3097-44FC-9E61-21CD305CC3F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870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152400</xdr:colOff>
      <xdr:row>40</xdr:row>
      <xdr:rowOff>133350</xdr:rowOff>
    </xdr:to>
    <xdr:pic>
      <xdr:nvPicPr>
        <xdr:cNvPr id="58" name="Picture 35">
          <a:extLst>
            <a:ext uri="{FF2B5EF4-FFF2-40B4-BE49-F238E27FC236}">
              <a16:creationId xmlns:a16="http://schemas.microsoft.com/office/drawing/2014/main" id="{1C949288-D370-4A6D-AB9A-B397D3D33EA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728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152400</xdr:colOff>
      <xdr:row>39</xdr:row>
      <xdr:rowOff>133350</xdr:rowOff>
    </xdr:to>
    <xdr:pic>
      <xdr:nvPicPr>
        <xdr:cNvPr id="62" name="Picture 31">
          <a:extLst>
            <a:ext uri="{FF2B5EF4-FFF2-40B4-BE49-F238E27FC236}">
              <a16:creationId xmlns:a16="http://schemas.microsoft.com/office/drawing/2014/main" id="{025925D0-07F8-43B7-A41A-F72C568FB63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205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152400</xdr:colOff>
      <xdr:row>44</xdr:row>
      <xdr:rowOff>133350</xdr:rowOff>
    </xdr:to>
    <xdr:pic>
      <xdr:nvPicPr>
        <xdr:cNvPr id="66" name="Picture 27">
          <a:extLst>
            <a:ext uri="{FF2B5EF4-FFF2-40B4-BE49-F238E27FC236}">
              <a16:creationId xmlns:a16="http://schemas.microsoft.com/office/drawing/2014/main" id="{F110BED8-3022-4473-AB74-072E597023F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682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152400</xdr:colOff>
      <xdr:row>35</xdr:row>
      <xdr:rowOff>133350</xdr:rowOff>
    </xdr:to>
    <xdr:pic>
      <xdr:nvPicPr>
        <xdr:cNvPr id="70" name="Picture 23">
          <a:extLst>
            <a:ext uri="{FF2B5EF4-FFF2-40B4-BE49-F238E27FC236}">
              <a16:creationId xmlns:a16="http://schemas.microsoft.com/office/drawing/2014/main" id="{96D1548C-F082-4281-8748-BE316172D92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15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152400</xdr:colOff>
      <xdr:row>36</xdr:row>
      <xdr:rowOff>133350</xdr:rowOff>
    </xdr:to>
    <xdr:pic>
      <xdr:nvPicPr>
        <xdr:cNvPr id="71" name="Picture 22">
          <a:extLst>
            <a:ext uri="{FF2B5EF4-FFF2-40B4-BE49-F238E27FC236}">
              <a16:creationId xmlns:a16="http://schemas.microsoft.com/office/drawing/2014/main" id="{19A14577-C03C-4134-918D-25C157A23BB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77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152400</xdr:colOff>
      <xdr:row>37</xdr:row>
      <xdr:rowOff>133350</xdr:rowOff>
    </xdr:to>
    <xdr:pic>
      <xdr:nvPicPr>
        <xdr:cNvPr id="72" name="Picture 21">
          <a:extLst>
            <a:ext uri="{FF2B5EF4-FFF2-40B4-BE49-F238E27FC236}">
              <a16:creationId xmlns:a16="http://schemas.microsoft.com/office/drawing/2014/main" id="{F6150BAD-F017-4017-85FB-A93AB34DE59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39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152400</xdr:colOff>
      <xdr:row>46</xdr:row>
      <xdr:rowOff>133350</xdr:rowOff>
    </xdr:to>
    <xdr:pic>
      <xdr:nvPicPr>
        <xdr:cNvPr id="74" name="Picture 19">
          <a:extLst>
            <a:ext uri="{FF2B5EF4-FFF2-40B4-BE49-F238E27FC236}">
              <a16:creationId xmlns:a16="http://schemas.microsoft.com/office/drawing/2014/main" id="{818683DF-F802-4315-B526-0084D05B2CB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63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152400</xdr:colOff>
      <xdr:row>47</xdr:row>
      <xdr:rowOff>133350</xdr:rowOff>
    </xdr:to>
    <xdr:pic>
      <xdr:nvPicPr>
        <xdr:cNvPr id="75" name="Picture 18">
          <a:extLst>
            <a:ext uri="{FF2B5EF4-FFF2-40B4-BE49-F238E27FC236}">
              <a16:creationId xmlns:a16="http://schemas.microsoft.com/office/drawing/2014/main" id="{6CF05267-4C6D-401E-A1FA-8F9DDC0A001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25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152400</xdr:colOff>
      <xdr:row>48</xdr:row>
      <xdr:rowOff>133350</xdr:rowOff>
    </xdr:to>
    <xdr:pic>
      <xdr:nvPicPr>
        <xdr:cNvPr id="76" name="Picture 17">
          <a:extLst>
            <a:ext uri="{FF2B5EF4-FFF2-40B4-BE49-F238E27FC236}">
              <a16:creationId xmlns:a16="http://schemas.microsoft.com/office/drawing/2014/main" id="{596F4AAA-DAC7-487F-8F2B-3D28B4E33F5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7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152400</xdr:colOff>
      <xdr:row>34</xdr:row>
      <xdr:rowOff>133350</xdr:rowOff>
    </xdr:to>
    <xdr:pic>
      <xdr:nvPicPr>
        <xdr:cNvPr id="78" name="Picture 15">
          <a:extLst>
            <a:ext uri="{FF2B5EF4-FFF2-40B4-BE49-F238E27FC236}">
              <a16:creationId xmlns:a16="http://schemas.microsoft.com/office/drawing/2014/main" id="{A75B9BE3-319B-4F52-9412-6CA0E9F59D7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11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152400</xdr:colOff>
      <xdr:row>41</xdr:row>
      <xdr:rowOff>133350</xdr:rowOff>
    </xdr:to>
    <xdr:pic>
      <xdr:nvPicPr>
        <xdr:cNvPr id="79" name="Picture 14">
          <a:extLst>
            <a:ext uri="{FF2B5EF4-FFF2-40B4-BE49-F238E27FC236}">
              <a16:creationId xmlns:a16="http://schemas.microsoft.com/office/drawing/2014/main" id="{20392FB1-6C96-4293-A039-1F88F8CF1AD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73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152400</xdr:colOff>
      <xdr:row>42</xdr:row>
      <xdr:rowOff>133350</xdr:rowOff>
    </xdr:to>
    <xdr:pic>
      <xdr:nvPicPr>
        <xdr:cNvPr id="80" name="Picture 13">
          <a:extLst>
            <a:ext uri="{FF2B5EF4-FFF2-40B4-BE49-F238E27FC236}">
              <a16:creationId xmlns:a16="http://schemas.microsoft.com/office/drawing/2014/main" id="{4EBA3566-74D8-4F60-A682-9D4A3D5A3F0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35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152400</xdr:colOff>
      <xdr:row>43</xdr:row>
      <xdr:rowOff>133350</xdr:rowOff>
    </xdr:to>
    <xdr:pic>
      <xdr:nvPicPr>
        <xdr:cNvPr id="81" name="Picture 12">
          <a:extLst>
            <a:ext uri="{FF2B5EF4-FFF2-40B4-BE49-F238E27FC236}">
              <a16:creationId xmlns:a16="http://schemas.microsoft.com/office/drawing/2014/main" id="{2866B094-E70D-44B4-AADE-4782972BEA2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97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152400</xdr:colOff>
      <xdr:row>38</xdr:row>
      <xdr:rowOff>133350</xdr:rowOff>
    </xdr:to>
    <xdr:pic>
      <xdr:nvPicPr>
        <xdr:cNvPr id="82" name="Picture 11">
          <a:extLst>
            <a:ext uri="{FF2B5EF4-FFF2-40B4-BE49-F238E27FC236}">
              <a16:creationId xmlns:a16="http://schemas.microsoft.com/office/drawing/2014/main" id="{D8A8B70F-C935-4E48-B36E-5F14B202A1B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59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152400</xdr:colOff>
      <xdr:row>45</xdr:row>
      <xdr:rowOff>133350</xdr:rowOff>
    </xdr:to>
    <xdr:pic>
      <xdr:nvPicPr>
        <xdr:cNvPr id="83" name="Picture 10">
          <a:extLst>
            <a:ext uri="{FF2B5EF4-FFF2-40B4-BE49-F238E27FC236}">
              <a16:creationId xmlns:a16="http://schemas.microsoft.com/office/drawing/2014/main" id="{FF69C68C-90CF-42FB-9037-B4DDF3314C8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20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152400</xdr:colOff>
      <xdr:row>49</xdr:row>
      <xdr:rowOff>133350</xdr:rowOff>
    </xdr:to>
    <xdr:pic>
      <xdr:nvPicPr>
        <xdr:cNvPr id="84" name="Picture 9">
          <a:extLst>
            <a:ext uri="{FF2B5EF4-FFF2-40B4-BE49-F238E27FC236}">
              <a16:creationId xmlns:a16="http://schemas.microsoft.com/office/drawing/2014/main" id="{443B401E-BA20-42EB-BA02-91243875239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82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152400</xdr:colOff>
      <xdr:row>31</xdr:row>
      <xdr:rowOff>133350</xdr:rowOff>
    </xdr:to>
    <xdr:pic>
      <xdr:nvPicPr>
        <xdr:cNvPr id="88" name="Picture 5">
          <a:extLst>
            <a:ext uri="{FF2B5EF4-FFF2-40B4-BE49-F238E27FC236}">
              <a16:creationId xmlns:a16="http://schemas.microsoft.com/office/drawing/2014/main" id="{B920E40A-5F3F-4258-B8FF-BED4D456315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305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152400</xdr:colOff>
      <xdr:row>32</xdr:row>
      <xdr:rowOff>133350</xdr:rowOff>
    </xdr:to>
    <xdr:pic>
      <xdr:nvPicPr>
        <xdr:cNvPr id="89" name="Picture 4">
          <a:extLst>
            <a:ext uri="{FF2B5EF4-FFF2-40B4-BE49-F238E27FC236}">
              <a16:creationId xmlns:a16="http://schemas.microsoft.com/office/drawing/2014/main" id="{53A08BA2-D58B-4AEA-BF3E-D45A30DFB76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152400</xdr:colOff>
      <xdr:row>33</xdr:row>
      <xdr:rowOff>133350</xdr:rowOff>
    </xdr:to>
    <xdr:pic>
      <xdr:nvPicPr>
        <xdr:cNvPr id="90" name="Picture 3">
          <a:extLst>
            <a:ext uri="{FF2B5EF4-FFF2-40B4-BE49-F238E27FC236}">
              <a16:creationId xmlns:a16="http://schemas.microsoft.com/office/drawing/2014/main" id="{7B4D4713-EC60-43AD-8938-EE8201486AB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54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lreyes_coosalud_com/Documents/CRUCES%20CARTERA%20BTA%20Y%20CUN/HX%20SAN%20JUAN%20BAUTISTA%20CHAPARRAL%20TOLIMA/CRUCE%20CARTERA%2030JUN21%20REV%2006AGO21%20HX%20SAN%20JUAN%20BAUT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"/>
      <sheetName val="RESUMEN"/>
    </sheetNames>
    <sheetDataSet>
      <sheetData sheetId="0">
        <row r="45">
          <cell r="E45">
            <v>0</v>
          </cell>
          <cell r="F45">
            <v>0</v>
          </cell>
        </row>
      </sheetData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ison David Baron Camargo" refreshedDate="44702.767072569448" createdVersion="7" refreshedVersion="7" minRefreshableVersion="3" recordCount="92" xr:uid="{1C49F415-7F5E-4E40-810B-2B20B4C2DF89}">
  <cacheSource type="worksheet">
    <worksheetSource ref="A1:T1048576" sheet="PAGOS"/>
  </cacheSource>
  <cacheFields count="20">
    <cacheField name="Icono part.abiertas/comp." numFmtId="0">
      <sharedItems containsNonDate="0" containsString="0" containsBlank="1"/>
    </cacheField>
    <cacheField name="Referencia" numFmtId="0">
      <sharedItems containsString="0" containsBlank="1" containsNumber="1" containsInteger="1" minValue="6168381" maxValue="6347798" count="31">
        <n v="6168381"/>
        <n v="6182188"/>
        <n v="6182562"/>
        <n v="6200010"/>
        <n v="6229266"/>
        <n v="6233948"/>
        <n v="6235095"/>
        <n v="6244858"/>
        <n v="6262487"/>
        <n v="6266975"/>
        <n v="6276279"/>
        <n v="6287291"/>
        <n v="6299049"/>
        <n v="6302758"/>
        <n v="6303040"/>
        <n v="6212618"/>
        <n v="6319811"/>
        <n v="6320150"/>
        <n v="6320666"/>
        <n v="6332235"/>
        <n v="6342225"/>
        <n v="6342513"/>
        <n v="6343843"/>
        <n v="6344401"/>
        <n v="6344691"/>
        <n v="6344717"/>
        <n v="6345125"/>
        <n v="6346591"/>
        <n v="6347745"/>
        <n v="6347798"/>
        <m/>
      </sharedItems>
    </cacheField>
    <cacheField name="Importe en moneda local" numFmtId="1">
      <sharedItems containsString="0" containsBlank="1" containsNumber="1" containsInteger="1" minValue="19300" maxValue="2440015"/>
    </cacheField>
    <cacheField name="Texto" numFmtId="0">
      <sharedItems containsBlank="1"/>
    </cacheField>
    <cacheField name="Asignación" numFmtId="0">
      <sharedItems containsBlank="1"/>
    </cacheField>
    <cacheField name="Cuenta de mayor" numFmtId="0">
      <sharedItems containsBlank="1"/>
    </cacheField>
    <cacheField name="Nº documento" numFmtId="0">
      <sharedItems containsBlank="1"/>
    </cacheField>
    <cacheField name="Clase de documento" numFmtId="0">
      <sharedItems containsBlank="1"/>
    </cacheField>
    <cacheField name="Centro de beneficio" numFmtId="0">
      <sharedItems containsBlank="1"/>
    </cacheField>
    <cacheField name="Fecha de documento" numFmtId="0">
      <sharedItems containsNonDate="0" containsDate="1" containsString="0" containsBlank="1" minDate="2018-01-18T00:00:00" maxDate="2021-05-11T00:00:00"/>
    </cacheField>
    <cacheField name="Indicador CME" numFmtId="0">
      <sharedItems containsNonDate="0" containsString="0" containsBlank="1"/>
    </cacheField>
    <cacheField name="Fe.contabilización" numFmtId="0">
      <sharedItems containsNonDate="0" containsDate="1" containsString="0" containsBlank="1" minDate="2018-05-07T00:00:00" maxDate="2021-12-31T00:00:00"/>
    </cacheField>
    <cacheField name="Doc.compensación" numFmtId="0">
      <sharedItems containsBlank="1"/>
    </cacheField>
    <cacheField name="Indicador Debe/Haber" numFmtId="0">
      <sharedItems containsBlank="1"/>
    </cacheField>
    <cacheField name="Demora tras vencimiento neto" numFmtId="0">
      <sharedItems containsString="0" containsBlank="1" containsNumber="1" containsInteger="1" minValue="13" maxValue="733"/>
    </cacheField>
    <cacheField name="Nombre del usuario" numFmtId="0">
      <sharedItems containsBlank="1"/>
    </cacheField>
    <cacheField name="Texto cab.documento" numFmtId="0">
      <sharedItems containsBlank="1"/>
    </cacheField>
    <cacheField name="Clave referencia 1" numFmtId="0">
      <sharedItems containsBlank="1"/>
    </cacheField>
    <cacheField name="Clave referencia 3" numFmtId="0">
      <sharedItems containsBlank="1"/>
    </cacheField>
    <cacheField name="Acreedor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">
  <r>
    <m/>
    <x v="0"/>
    <n v="51300"/>
    <s v="13430072850 HERIBERTO SEGUNDO PAJARO SAENZ"/>
    <s v="5071614241"/>
    <s v="2905100202"/>
    <s v="1900678046"/>
    <s v="KR"/>
    <s v="7000117011"/>
    <d v="2018-01-18T00:00:00"/>
    <m/>
    <d v="2018-05-07T00:00:00"/>
    <s v="2000327507"/>
    <s v="H"/>
    <n v="733"/>
    <s v="COOSALUD"/>
    <s v="70-yenperez Eurek"/>
    <s v="8999991631"/>
    <s v="E.S.E.  HOSPIOTAL SA"/>
    <s v="1613"/>
  </r>
  <r>
    <m/>
    <x v="1"/>
    <n v="73700"/>
    <s v="REGISTRO ACEPTACION DE GLOSA IPS C"/>
    <s v="0000001613"/>
    <s v="2205200201"/>
    <s v="104364752"/>
    <s v="AB"/>
    <s v="6819017011"/>
    <d v="2019-03-20T00:00:00"/>
    <m/>
    <d v="2019-06-25T00:00:00"/>
    <s v="104364752"/>
    <s v="S"/>
    <n v="97"/>
    <s v="DIGITADORBOY"/>
    <s v="REGISTRO ACEPTACION DE GL"/>
    <s v="8999991631"/>
    <s v="E.S.E.  HOSPIOTAL SA"/>
    <s v="1613"/>
  </r>
  <r>
    <m/>
    <x v="1"/>
    <n v="73700"/>
    <s v="GLOSA INICIAL GL-68928753159"/>
    <s v="8060933179"/>
    <s v="2205200201"/>
    <s v="1901265414"/>
    <s v="KR"/>
    <s v="6819017011"/>
    <d v="2018-04-27T00:00:00"/>
    <m/>
    <d v="2018-08-06T00:00:00"/>
    <s v="104364752"/>
    <s v="H"/>
    <n v="285"/>
    <s v="COOSALUD"/>
    <s v="68-zmendez Eurek"/>
    <s v="8999991631"/>
    <s v="E.S.E.  HOSPIOTAL SA"/>
    <s v="1613"/>
  </r>
  <r>
    <m/>
    <x v="1"/>
    <n v="72627"/>
    <s v="68190397442 MARILUZ  PARDO RIVERA"/>
    <s v="8060933179"/>
    <s v="2905100202"/>
    <s v="1901265414"/>
    <s v="KR"/>
    <s v="6819017011"/>
    <d v="2018-04-27T00:00:00"/>
    <m/>
    <d v="2018-08-06T00:00:00"/>
    <s v="2000327507"/>
    <s v="H"/>
    <n v="642"/>
    <s v="COOSALUD"/>
    <s v="68-zmendez Eurek"/>
    <s v="8999991631"/>
    <s v="E.S.E.  HOSPIOTAL SA"/>
    <s v="1613"/>
  </r>
  <r>
    <m/>
    <x v="2"/>
    <n v="1948340"/>
    <s v="68190397442 MARILUZ  PARDO RIVERA"/>
    <s v="8060933179"/>
    <s v="2905100202"/>
    <s v="1901265412"/>
    <s v="KR"/>
    <s v="6819017011"/>
    <d v="2018-04-30T00:00:00"/>
    <m/>
    <d v="2018-08-06T00:00:00"/>
    <s v="2000327507"/>
    <s v="H"/>
    <n v="642"/>
    <s v="COOSALUD"/>
    <s v="68-zmendez Eurek"/>
    <s v="8999991631"/>
    <s v="E.S.E.  HOSPIOTAL SA"/>
    <s v="1613"/>
  </r>
  <r>
    <m/>
    <x v="3"/>
    <n v="79200"/>
    <s v="REGISTRO ACEPTACION DE GLOSA IPS C"/>
    <s v="0000001613"/>
    <s v="2205200201"/>
    <s v="104364751"/>
    <s v="AB"/>
    <s v="6819017011"/>
    <d v="2019-03-20T00:00:00"/>
    <m/>
    <d v="2019-06-25T00:00:00"/>
    <s v="104364751"/>
    <s v="S"/>
    <n v="97"/>
    <s v="DIGITADORBOY"/>
    <s v="REGISTRO ACEPTACION DE GL"/>
    <s v="8999991631"/>
    <s v="E.S.E.  HOSPIOTAL SA"/>
    <s v="1613"/>
  </r>
  <r>
    <m/>
    <x v="3"/>
    <n v="79200"/>
    <s v="GLOSA INICIAL GL-689251635609"/>
    <s v="10011050450"/>
    <s v="2205200201"/>
    <s v="1901612433"/>
    <s v="KR"/>
    <s v="6819017011"/>
    <d v="2018-08-15T00:00:00"/>
    <m/>
    <d v="2018-11-01T00:00:00"/>
    <s v="104364751"/>
    <s v="H"/>
    <n v="235"/>
    <s v="COOSALUD"/>
    <s v="68-yrodriguez Eurek"/>
    <s v="8999991631"/>
    <s v="E.S.E.  HOSPIOTAL SA"/>
    <s v="1613"/>
  </r>
  <r>
    <m/>
    <x v="3"/>
    <n v="1306837"/>
    <s v="68190397442 MARILUZ  PARDO RIVERA"/>
    <s v="10011050450"/>
    <s v="2905100202"/>
    <s v="1901612433"/>
    <s v="KR"/>
    <s v="6819017011"/>
    <d v="2018-08-15T00:00:00"/>
    <m/>
    <d v="2018-11-01T00:00:00"/>
    <s v="2000327507"/>
    <s v="H"/>
    <n v="586"/>
    <s v="COOSALUD"/>
    <s v="68-yrodriguez Eurek"/>
    <s v="8999991631"/>
    <s v="E.S.E.  HOSPIOTAL SA"/>
    <s v="1613"/>
  </r>
  <r>
    <m/>
    <x v="4"/>
    <n v="254991"/>
    <m/>
    <s v="0000001613"/>
    <s v="2905100202"/>
    <s v="1903167042"/>
    <s v="KR"/>
    <s v="6819017011"/>
    <d v="2019-02-22T00:00:00"/>
    <m/>
    <d v="2019-09-09T00:00:00"/>
    <s v="1903167042"/>
    <s v="S"/>
    <n v="199"/>
    <s v="JGIRALDO"/>
    <s v="6229266"/>
    <s v="8999991631"/>
    <s v="E.S.E.  HOSPIOTAL SA"/>
    <s v="1613"/>
  </r>
  <r>
    <m/>
    <x v="4"/>
    <n v="226579"/>
    <s v="ABONO COMP PAGO AGO 2019"/>
    <s v="4090736384"/>
    <s v="2905100202"/>
    <s v="1903167042"/>
    <s v="KR"/>
    <s v="6819017011"/>
    <d v="2019-02-22T00:00:00"/>
    <m/>
    <d v="2019-09-09T00:00:00"/>
    <s v="2000186002"/>
    <s v="H"/>
    <n v="93"/>
    <s v="JGIRALDO"/>
    <s v="6229266"/>
    <s v="8999991631"/>
    <s v="E.S.E.  HOSPIOTAL SA"/>
    <s v="1613"/>
  </r>
  <r>
    <m/>
    <x v="4"/>
    <n v="28412"/>
    <s v="SALDO COMP PAGO AGO 2019"/>
    <s v="4090736384"/>
    <s v="2905100202"/>
    <s v="1903167042"/>
    <s v="KR"/>
    <s v="6819017011"/>
    <d v="2019-02-22T00:00:00"/>
    <m/>
    <d v="2019-09-09T00:00:00"/>
    <s v="2000327507"/>
    <s v="H"/>
    <n v="366"/>
    <s v="JGIRALDO"/>
    <s v="6229266"/>
    <s v="8999991631"/>
    <s v="E.S.E.  HOSPIOTAL SA"/>
    <s v="1613"/>
  </r>
  <r>
    <m/>
    <x v="4"/>
    <n v="254991"/>
    <s v="68190242277 LUISA FERNANDA AGUDELO ARIZA"/>
    <s v="4090736384"/>
    <s v="2905100202"/>
    <s v="1902551105"/>
    <s v="KR"/>
    <s v="6819017011"/>
    <d v="2019-02-22T00:00:00"/>
    <m/>
    <d v="2019-04-09T00:00:00"/>
    <s v="1903167042"/>
    <s v="H"/>
    <n v="123"/>
    <s v="COOSALUD"/>
    <s v="68-fcorrea Eurek"/>
    <s v="8999991631"/>
    <s v="E.S.E.  HOSPIOTAL SA"/>
    <s v="1613"/>
  </r>
  <r>
    <m/>
    <x v="5"/>
    <n v="55826"/>
    <s v="68190002618 MARIA EUGENIA AGUDELO ARIZA"/>
    <s v="4090734993"/>
    <s v="2905100202"/>
    <s v="1902651827"/>
    <s v="KR"/>
    <s v="6819017011"/>
    <d v="2019-03-21T00:00:00"/>
    <m/>
    <d v="2019-09-09T00:00:00"/>
    <s v="2000327507"/>
    <s v="H"/>
    <n v="396"/>
    <s v="COOSALUD"/>
    <s v="68-fcorrea Eurek"/>
    <s v="8999991631"/>
    <s v="E.S.E.  HOSPIOTAL SA"/>
    <s v="1613"/>
  </r>
  <r>
    <m/>
    <x v="6"/>
    <n v="71968"/>
    <s v="68190385965 ANA MARIA FRANCO AGUDELO"/>
    <s v="4090734993"/>
    <s v="2905100202"/>
    <s v="1902651837"/>
    <s v="KR"/>
    <s v="6819017011"/>
    <d v="2019-03-29T00:00:00"/>
    <m/>
    <d v="2019-09-09T00:00:00"/>
    <s v="2000327507"/>
    <s v="H"/>
    <n v="396"/>
    <s v="COOSALUD"/>
    <s v="68-fcorrea Eurek"/>
    <s v="8999991631"/>
    <s v="E.S.E.  HOSPIOTAL SA"/>
    <s v="1613"/>
  </r>
  <r>
    <m/>
    <x v="7"/>
    <n v="49093"/>
    <s v="REGISTRO ACEPTACION DE GLOSA EPS RTA"/>
    <s v="0000001613"/>
    <s v="2205200201"/>
    <s v="105067723"/>
    <s v="AB"/>
    <s v="6819017011"/>
    <d v="2019-08-14T00:00:00"/>
    <m/>
    <d v="2019-12-06T00:00:00"/>
    <s v="105067723"/>
    <s v="S"/>
    <n v="114"/>
    <s v="LREYES"/>
    <s v="REGISTRO ACEPTACION DE GL"/>
    <s v="8999991631"/>
    <s v="E.S.E.  HOSPIOTAL SA"/>
    <s v="1613"/>
  </r>
  <r>
    <m/>
    <x v="7"/>
    <n v="49093"/>
    <s v="GLOSA INICIAL Gl-6892338383079"/>
    <s v="7031457315"/>
    <s v="2205200201"/>
    <s v="1903060703"/>
    <s v="KR"/>
    <s v="6819017011"/>
    <d v="2019-05-23T00:00:00"/>
    <m/>
    <d v="2019-09-03T00:00:00"/>
    <s v="105067723"/>
    <s v="H"/>
    <n v="98"/>
    <s v="COOSALUD"/>
    <s v="68-fcorrea Eurek"/>
    <s v="8999991631"/>
    <s v="E.S.E.  HOSPIOTAL SA"/>
    <s v="1613"/>
  </r>
  <r>
    <m/>
    <x v="7"/>
    <n v="177486"/>
    <s v="68190002810 MARCOS ORLANDO GAMBOA AGUDELO"/>
    <s v="7031457315"/>
    <s v="2905100202"/>
    <s v="1903060703"/>
    <s v="KR"/>
    <s v="6819017011"/>
    <d v="2019-05-23T00:00:00"/>
    <m/>
    <d v="2019-09-03T00:00:00"/>
    <s v="2000327507"/>
    <s v="H"/>
    <n v="311"/>
    <s v="COOSALUD"/>
    <s v="68-fcorrea Eurek"/>
    <s v="8999991631"/>
    <s v="E.S.E.  HOSPIOTAL SA"/>
    <s v="1613"/>
  </r>
  <r>
    <m/>
    <x v="7"/>
    <n v="49093"/>
    <s v="ACEPTA EPS GLOS FE 6244858 14/08/2019 RTA"/>
    <s v="Gl-6892338383079"/>
    <s v="2905100203"/>
    <s v="105067723"/>
    <s v="AB"/>
    <s v="6819017011"/>
    <d v="2019-08-14T00:00:00"/>
    <m/>
    <d v="2019-12-06T00:00:00"/>
    <s v="2000327507"/>
    <s v="H"/>
    <n v="125"/>
    <s v="LREYES"/>
    <s v="REGISTRO ACEPTACION DE GL"/>
    <s v="8999991631"/>
    <s v="E.S.E.  HOSPIOTAL SA"/>
    <s v="1613"/>
  </r>
  <r>
    <m/>
    <x v="8"/>
    <n v="221900"/>
    <s v="13001023282 ALECIO VIOLA"/>
    <s v="10111737456"/>
    <s v="2905100102"/>
    <s v="1903709344"/>
    <s v="KR"/>
    <s v="1300117011"/>
    <d v="2019-09-23T00:00:00"/>
    <m/>
    <d v="2020-05-11T00:00:00"/>
    <s v="2000327507"/>
    <s v="H"/>
    <n v="211"/>
    <s v="LREYES"/>
    <s v="13-jasalgado Eurek"/>
    <s v="8999991631"/>
    <s v="E.S.E.  HOSPIOTAL SA"/>
    <s v="1613"/>
  </r>
  <r>
    <m/>
    <x v="9"/>
    <n v="59466"/>
    <s v="13001023282 ALECIO VIOLA"/>
    <s v="12171953382"/>
    <s v="2905100102"/>
    <s v="1904241884"/>
    <s v="KR"/>
    <s v="1300120011"/>
    <d v="2019-09-23T00:00:00"/>
    <m/>
    <d v="2020-05-02T00:00:00"/>
    <s v="2000327507"/>
    <s v="H"/>
    <n v="144"/>
    <s v="LREYES"/>
    <s v="13-amarquez Eurek"/>
    <s v="8999991631"/>
    <s v="E.S.E.  HOSPIOTAL SA"/>
    <s v="1613"/>
  </r>
  <r>
    <m/>
    <x v="10"/>
    <n v="28386"/>
    <s v="ABONO 25754131871 BRAYAN LOPEZ"/>
    <s v="2031418714"/>
    <s v="2905100103"/>
    <s v="1904343482"/>
    <s v="KR"/>
    <s v="2575420011"/>
    <d v="2019-11-11T00:00:00"/>
    <m/>
    <d v="2020-04-30T00:00:00"/>
    <s v="2000313274"/>
    <s v="H"/>
    <n v="57"/>
    <s v="DIGITADORBOY"/>
    <s v="05-cecheverri Eurek"/>
    <s v="8999991631"/>
    <s v="E.S.E.  HOSPIOTAL SA"/>
    <s v="1613"/>
  </r>
  <r>
    <m/>
    <x v="10"/>
    <n v="28386"/>
    <s v="SALDO 25754131871 BRAYAN LOPEZ"/>
    <s v="2031418714"/>
    <s v="2905100103"/>
    <s v="1904343482"/>
    <s v="KR"/>
    <s v="2575420011"/>
    <d v="2019-11-11T00:00:00"/>
    <m/>
    <d v="2020-04-30T00:00:00"/>
    <s v="2000327507"/>
    <s v="H"/>
    <n v="150"/>
    <s v="DIGITADORBOY"/>
    <s v="05-cecheverri Eurek"/>
    <s v="8999991631"/>
    <s v="E.S.E.  HOSPIOTAL SA"/>
    <s v="1613"/>
  </r>
  <r>
    <m/>
    <x v="11"/>
    <n v="60160"/>
    <s v="25754154160 RAUL TAMAYO"/>
    <s v="3071442142"/>
    <s v="2905100203"/>
    <s v="1904622318"/>
    <s v="KR"/>
    <s v="2575420011"/>
    <d v="2020-01-22T00:00:00"/>
    <m/>
    <d v="2020-05-15T00:00:00"/>
    <s v="2000327507"/>
    <s v="H"/>
    <n v="63"/>
    <s v="LREYES"/>
    <s v="15-jmarin Eurek"/>
    <s v="8999991631"/>
    <s v="E.S.E.  HOSPIOTAL SA"/>
    <s v="1613"/>
  </r>
  <r>
    <m/>
    <x v="12"/>
    <n v="58481"/>
    <s v="25754143282 MARTHA FINO"/>
    <s v="7021534225"/>
    <s v="2905100203"/>
    <s v="1905062045"/>
    <s v="KR"/>
    <s v="2575420011"/>
    <d v="2020-04-02T00:00:00"/>
    <m/>
    <d v="2020-09-01T00:00:00"/>
    <s v="2000421108"/>
    <s v="H"/>
    <n v="121"/>
    <s v="COOSALUD"/>
    <s v="15-jecastillo Eurek"/>
    <s v="8999991631"/>
    <s v="E.S.E.  HOSPIOTAL SA"/>
    <s v="1613"/>
  </r>
  <r>
    <m/>
    <x v="13"/>
    <n v="58481"/>
    <s v="25754154160 RAUL TAMAYO"/>
    <s v="7030856086"/>
    <s v="2905100203"/>
    <s v="1905062266"/>
    <s v="KR"/>
    <s v="2575420011"/>
    <d v="2020-05-26T00:00:00"/>
    <m/>
    <d v="2020-09-01T00:00:00"/>
    <s v="2000421108"/>
    <s v="H"/>
    <n v="120"/>
    <s v="COOSALUD"/>
    <s v="15-jecastillo Eurek"/>
    <s v="8999991631"/>
    <s v="E.S.E.  HOSPIOTAL SA"/>
    <s v="1613"/>
  </r>
  <r>
    <m/>
    <x v="14"/>
    <n v="71270"/>
    <s v="110011820 TANIA BARRETO"/>
    <s v="7030857440"/>
    <s v="2905100102"/>
    <s v="1905081907"/>
    <s v="KR"/>
    <s v="1100120011"/>
    <d v="2020-05-28T00:00:00"/>
    <m/>
    <d v="2020-09-01T00:00:00"/>
    <s v="2000421107"/>
    <s v="H"/>
    <n v="120"/>
    <s v="COOSALUD"/>
    <s v="11-jecastillo_11 Eurek"/>
    <s v="8999991631"/>
    <s v="E.S.E.  HOSPIOTAL SA"/>
    <s v="1613"/>
  </r>
  <r>
    <m/>
    <x v="15"/>
    <n v="108600"/>
    <s v="76001071901 SEBASTIAN MALDONADO CAICEDO"/>
    <s v="12041237512"/>
    <s v="2905100202"/>
    <s v="1901792853"/>
    <s v="KR"/>
    <s v="7600117011"/>
    <d v="2018-10-31T00:00:00"/>
    <m/>
    <d v="2018-12-04T00:00:00"/>
    <s v="2000081513"/>
    <s v="H"/>
    <n v="27"/>
    <s v="COOSALUD"/>
    <s v="76-cmontano Eurek"/>
    <s v="8999991631"/>
    <s v="E.S.E.  HOSPIOTAL SA"/>
    <s v="1613"/>
  </r>
  <r>
    <m/>
    <x v="16"/>
    <n v="137800"/>
    <s v="54001370884 BELSY RIVERA"/>
    <s v="5030906276"/>
    <s v="2905100202"/>
    <s v="1906924347"/>
    <s v="KR"/>
    <s v="5400120011"/>
    <d v="2020-10-22T00:00:00"/>
    <m/>
    <d v="2021-05-31T00:00:00"/>
    <s v="2000556909"/>
    <s v="H"/>
    <n v="13"/>
    <s v="GCAMILA"/>
    <s v="CONTRATO-EVENTO"/>
    <s v="8999991631"/>
    <s v="E.S.E.  HOSPIOTAL SA"/>
    <s v="1613"/>
  </r>
  <r>
    <m/>
    <x v="17"/>
    <n v="35100"/>
    <s v="54001370884 BELSY RIVERA"/>
    <s v="5030906276"/>
    <s v="2905100202"/>
    <s v="1906924352"/>
    <s v="KR"/>
    <s v="5400120011"/>
    <d v="2020-10-26T00:00:00"/>
    <m/>
    <d v="2021-05-31T00:00:00"/>
    <s v="2000556909"/>
    <s v="H"/>
    <n v="13"/>
    <s v="GCAMILA"/>
    <s v="CONTRATO-EVENTO"/>
    <s v="8999991631"/>
    <s v="E.S.E.  HOSPIOTAL SA"/>
    <s v="1613"/>
  </r>
  <r>
    <m/>
    <x v="18"/>
    <n v="50600"/>
    <s v="54001370884 BELSY RIVERA"/>
    <s v="5030906276"/>
    <s v="2905100202"/>
    <s v="1906924359"/>
    <s v="KR"/>
    <s v="5400120011"/>
    <d v="2020-10-28T00:00:00"/>
    <m/>
    <d v="2021-05-31T00:00:00"/>
    <s v="2000556909"/>
    <s v="H"/>
    <n v="13"/>
    <s v="GCAMILA"/>
    <s v="CONTRATO-EVENTO"/>
    <s v="8999991631"/>
    <s v="E.S.E.  HOSPIOTAL SA"/>
    <s v="1613"/>
  </r>
  <r>
    <m/>
    <x v="19"/>
    <n v="34298"/>
    <m/>
    <s v="0000001613"/>
    <s v="2905100102"/>
    <s v="2000744220"/>
    <s v="ZV"/>
    <s v="6800000000"/>
    <d v="2021-01-30T00:00:00"/>
    <m/>
    <d v="2021-12-30T00:00:00"/>
    <s v="2000744220"/>
    <s v="H"/>
    <n v="334"/>
    <s v="JGIRALDO"/>
    <s v="CONTRATO-EVENTO"/>
    <s v="8999991631"/>
    <s v="E.S.E.  HOSPIOTAL SA"/>
    <s v="1613"/>
  </r>
  <r>
    <m/>
    <x v="19"/>
    <n v="68595"/>
    <m/>
    <s v="0000001613"/>
    <s v="2905100103"/>
    <s v="2000744220"/>
    <s v="ZV"/>
    <s v="6807720011"/>
    <d v="2021-01-30T00:00:00"/>
    <m/>
    <d v="2021-12-30T00:00:00"/>
    <s v="2000744220"/>
    <s v="S"/>
    <n v="334"/>
    <s v="JGIRALDO"/>
    <s v="CONTRATO-EVENTO"/>
    <s v="8999991631"/>
    <s v="E.S.E.  HOSPIOTAL SA"/>
    <s v="1613"/>
  </r>
  <r>
    <m/>
    <x v="19"/>
    <n v="68595"/>
    <s v="68077200039 LUZ OBANDO"/>
    <s v="8040840633"/>
    <s v="2905100103"/>
    <s v="1908049065"/>
    <s v="KR"/>
    <s v="6807720011"/>
    <d v="2021-01-30T00:00:00"/>
    <m/>
    <d v="2021-09-04T00:00:00"/>
    <s v="2000744220"/>
    <s v="H"/>
    <n v="118"/>
    <s v="COOSALUD"/>
    <s v="CONTRATO-EVENTO"/>
    <s v="8999991631"/>
    <s v="E.S.E.  HOSPIOTAL SA"/>
    <s v="1613"/>
  </r>
  <r>
    <m/>
    <x v="20"/>
    <n v="36300"/>
    <s v="25754154160 RAUL TAMAYO"/>
    <s v="6021152631"/>
    <s v="2905100203"/>
    <s v="1907662487"/>
    <s v="KR"/>
    <s v="2575420011"/>
    <d v="2021-04-09T00:00:00"/>
    <m/>
    <d v="2021-07-01T00:00:00"/>
    <s v="2000700037"/>
    <s v="H"/>
    <n v="123"/>
    <s v="COOSALUD"/>
    <s v="CONTRATO-EVENTO"/>
    <s v="8999991631"/>
    <s v="E.S.E.  HOSPIOTAL SA"/>
    <s v="1613"/>
  </r>
  <r>
    <m/>
    <x v="21"/>
    <n v="137600"/>
    <m/>
    <s v="0000001613"/>
    <s v="2905100202"/>
    <s v="2000700033"/>
    <s v="ZV"/>
    <s v="2500000000"/>
    <d v="2021-04-13T00:00:00"/>
    <m/>
    <d v="2021-11-02T00:00:00"/>
    <s v="2000700033"/>
    <s v="H"/>
    <n v="203"/>
    <s v="LREYES"/>
    <s v="CONTRATO-EVENTO"/>
    <s v="8999991631"/>
    <s v="E.S.E.  HOSPIOTAL SA"/>
    <s v="1613"/>
  </r>
  <r>
    <m/>
    <x v="21"/>
    <n v="156900"/>
    <m/>
    <s v="0000001613"/>
    <s v="2905100203"/>
    <s v="2000700033"/>
    <s v="ZV"/>
    <s v="2575420011"/>
    <d v="2021-04-13T00:00:00"/>
    <m/>
    <d v="2021-11-02T00:00:00"/>
    <s v="2000700033"/>
    <s v="S"/>
    <n v="203"/>
    <s v="LREYES"/>
    <s v="CONTRATO-EVENTO"/>
    <s v="8999991631"/>
    <s v="E.S.E.  HOSPIOTAL SA"/>
    <s v="1613"/>
  </r>
  <r>
    <m/>
    <x v="21"/>
    <n v="156900"/>
    <s v="25754154160 RAUL TAMAYO"/>
    <s v="6021152631"/>
    <s v="2905100203"/>
    <s v="1907662498"/>
    <s v="KR"/>
    <s v="2575420011"/>
    <d v="2021-04-13T00:00:00"/>
    <m/>
    <d v="2021-07-01T00:00:00"/>
    <s v="2000700033"/>
    <s v="H"/>
    <n v="123"/>
    <s v="COOSALUD"/>
    <s v="CONTRATO-EVENTO"/>
    <s v="8999991631"/>
    <s v="E.S.E.  HOSPIOTAL SA"/>
    <s v="1613"/>
  </r>
  <r>
    <m/>
    <x v="21"/>
    <n v="19300"/>
    <s v="SALDO 25754154160 RAUL TAMAYO"/>
    <s v="6021152631"/>
    <s v="2905100203"/>
    <s v="2000700033"/>
    <s v="ZV"/>
    <s v="2500000000"/>
    <d v="2021-04-13T00:00:00"/>
    <m/>
    <d v="2021-11-02T00:00:00"/>
    <s v="2000700037"/>
    <s v="H"/>
    <n v="123"/>
    <s v="LREYES"/>
    <s v="CONTRATO-EVENTO"/>
    <s v="8999991631"/>
    <s v="E.S.E.  HOSPIOTAL SA"/>
    <s v="1613"/>
  </r>
  <r>
    <m/>
    <x v="22"/>
    <n v="59700"/>
    <s v="68572531902 JOHN QUIROGA"/>
    <s v="6021153585"/>
    <s v="2905100102"/>
    <s v="1907421619"/>
    <s v="KR"/>
    <s v="6857220011"/>
    <d v="2021-04-17T00:00:00"/>
    <m/>
    <d v="2021-07-02T00:00:00"/>
    <s v="2000632411"/>
    <s v="H"/>
    <n v="59"/>
    <s v="COOSALUD"/>
    <s v="CONTRATO-EVENTO"/>
    <s v="8999991631"/>
    <s v="E.S.E.  HOSPIOTAL SA"/>
    <s v="1613"/>
  </r>
  <r>
    <m/>
    <x v="23"/>
    <n v="59700"/>
    <s v="47675212138 WILLIAM GONZALEZ"/>
    <s v="6021153896"/>
    <s v="2905100102"/>
    <s v="1907460111"/>
    <s v="KR"/>
    <s v="4767517011"/>
    <d v="2021-04-21T00:00:00"/>
    <m/>
    <d v="2021-07-28T00:00:00"/>
    <s v="2000631146"/>
    <s v="H"/>
    <n v="60"/>
    <s v="COOSALUD"/>
    <s v="CONTRATO-EVENTO"/>
    <s v="8999991631"/>
    <s v="E.S.E.  HOSPIOTAL SA"/>
    <s v="1613"/>
  </r>
  <r>
    <m/>
    <x v="24"/>
    <n v="235300"/>
    <s v="25754154160 RAUL TAMAYO"/>
    <s v="6021152631"/>
    <s v="2905100203"/>
    <s v="1907662530"/>
    <s v="KR"/>
    <s v="2575420011"/>
    <d v="2021-04-22T00:00:00"/>
    <m/>
    <d v="2021-07-01T00:00:00"/>
    <s v="2000700037"/>
    <s v="H"/>
    <n v="123"/>
    <s v="COOSALUD"/>
    <s v="CONTRATO-EVENTO"/>
    <s v="8999991631"/>
    <s v="E.S.E.  HOSPIOTAL SA"/>
    <s v="1613"/>
  </r>
  <r>
    <m/>
    <x v="25"/>
    <n v="142600"/>
    <s v="25754154160 RAUL TAMAYO"/>
    <s v="6021152631"/>
    <s v="2905100203"/>
    <s v="1907662599"/>
    <s v="KR"/>
    <s v="2575420011"/>
    <d v="2021-04-22T00:00:00"/>
    <m/>
    <d v="2021-07-01T00:00:00"/>
    <s v="2000700037"/>
    <s v="H"/>
    <n v="123"/>
    <s v="COOSALUD"/>
    <s v="CONTRATO-EVENTO"/>
    <s v="8999991631"/>
    <s v="E.S.E.  HOSPIOTAL SA"/>
    <s v="1613"/>
  </r>
  <r>
    <m/>
    <x v="26"/>
    <n v="52400"/>
    <s v="25754154160 RAUL TAMAYO"/>
    <s v="6021152631"/>
    <s v="2905100203"/>
    <s v="1907662609"/>
    <s v="KR"/>
    <s v="2575420011"/>
    <d v="2021-04-23T00:00:00"/>
    <m/>
    <d v="2021-07-01T00:00:00"/>
    <s v="2000700037"/>
    <s v="H"/>
    <n v="123"/>
    <s v="COOSALUD"/>
    <s v="CONTRATO-EVENTO"/>
    <s v="8999991631"/>
    <s v="E.S.E.  HOSPIOTAL SA"/>
    <s v="1613"/>
  </r>
  <r>
    <m/>
    <x v="27"/>
    <n v="59700"/>
    <s v="68276441671 YADIRA DAZA"/>
    <s v="6021153585"/>
    <s v="2905100202"/>
    <s v="1907421622"/>
    <s v="KR"/>
    <s v="6827620011"/>
    <d v="2021-04-30T00:00:00"/>
    <m/>
    <d v="2021-07-02T00:00:00"/>
    <s v="2000632413"/>
    <s v="H"/>
    <n v="59"/>
    <s v="COOSALUD"/>
    <s v="CONTRATO-EVENTO"/>
    <s v="8999991631"/>
    <s v="E.S.E.  HOSPIOTAL SA"/>
    <s v="1613"/>
  </r>
  <r>
    <m/>
    <x v="28"/>
    <n v="61375"/>
    <s v="25754154160 RAUL TAMAYO"/>
    <s v="7011305701"/>
    <s v="2905100203"/>
    <s v="1907662853"/>
    <s v="KR"/>
    <s v="2575420011"/>
    <d v="2021-05-10T00:00:00"/>
    <m/>
    <d v="2021-07-01T00:00:00"/>
    <s v="2000700037"/>
    <s v="H"/>
    <n v="94"/>
    <s v="COOSALUD"/>
    <s v="CONTRATO-EVENTO"/>
    <s v="8999991631"/>
    <s v="E.S.E.  HOSPIOTAL SA"/>
    <s v="1613"/>
  </r>
  <r>
    <m/>
    <x v="29"/>
    <n v="2363790"/>
    <m/>
    <s v="0000001613"/>
    <s v="2905100202"/>
    <s v="2000700036"/>
    <s v="ZV"/>
    <s v="2500000000"/>
    <d v="2021-05-10T00:00:00"/>
    <m/>
    <d v="2021-11-02T00:00:00"/>
    <s v="2000700036"/>
    <s v="H"/>
    <n v="176"/>
    <s v="LREYES"/>
    <s v="CONTRATO-EVENTO"/>
    <s v="8999991631"/>
    <s v="E.S.E.  HOSPIOTAL SA"/>
    <s v="1613"/>
  </r>
  <r>
    <m/>
    <x v="29"/>
    <n v="2440015"/>
    <m/>
    <s v="0000001613"/>
    <s v="2905100203"/>
    <s v="2000700036"/>
    <s v="ZV"/>
    <s v="2575420011"/>
    <d v="2021-05-10T00:00:00"/>
    <m/>
    <d v="2021-11-02T00:00:00"/>
    <s v="2000700036"/>
    <s v="S"/>
    <n v="176"/>
    <s v="LREYES"/>
    <s v="CONTRATO-EVENTO"/>
    <s v="8999991631"/>
    <s v="E.S.E.  HOSPIOTAL SA"/>
    <s v="1613"/>
  </r>
  <r>
    <m/>
    <x v="29"/>
    <n v="2440015"/>
    <s v="25754154160 RAUL TAMAYO"/>
    <s v="7011305701"/>
    <s v="2905100203"/>
    <s v="1907662863"/>
    <s v="KR"/>
    <s v="2575420011"/>
    <d v="2021-05-10T00:00:00"/>
    <m/>
    <d v="2021-07-01T00:00:00"/>
    <s v="2000700036"/>
    <s v="H"/>
    <n v="94"/>
    <s v="COOSALUD"/>
    <s v="CONTRATO-EVENTO"/>
    <s v="8999991631"/>
    <s v="E.S.E.  HOSPIOTAL SA"/>
    <s v="1613"/>
  </r>
  <r>
    <m/>
    <x v="29"/>
    <n v="76225"/>
    <s v="SALDO 25754154160 RAUL TAMAYO"/>
    <s v="7011305701"/>
    <s v="2905100203"/>
    <s v="2000700036"/>
    <s v="ZV"/>
    <s v="2500000000"/>
    <d v="2021-05-10T00:00:00"/>
    <m/>
    <d v="2021-11-02T00:00:00"/>
    <s v="2000700037"/>
    <s v="H"/>
    <n v="94"/>
    <s v="LREYES"/>
    <s v="CONTRATO-EVENTO"/>
    <s v="8999991631"/>
    <s v="E.S.E.  HOSPIOTAL SA"/>
    <s v="1613"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  <r>
    <m/>
    <x v="30"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84AD06-3DE6-4444-96F8-75B33415ECFA}" name="TablaDinámica5" cacheId="4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35" firstHeaderRow="1" firstDataRow="1" firstDataCol="1"/>
  <pivotFields count="20">
    <pivotField showAll="0"/>
    <pivotField axis="axisRow" showAll="0">
      <items count="32">
        <item x="0"/>
        <item x="1"/>
        <item x="2"/>
        <item x="3"/>
        <item x="15"/>
        <item x="4"/>
        <item x="5"/>
        <item x="6"/>
        <item x="7"/>
        <item x="8"/>
        <item x="9"/>
        <item x="10"/>
        <item x="11"/>
        <item x="12"/>
        <item x="13"/>
        <item x="14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Suma de Importe en moneda local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CD472-6A82-4A4A-A00A-F81AA207B590}">
  <dimension ref="A1:D27"/>
  <sheetViews>
    <sheetView tabSelected="1" workbookViewId="0">
      <selection activeCell="A12" sqref="A12"/>
    </sheetView>
  </sheetViews>
  <sheetFormatPr baseColWidth="10" defaultRowHeight="15" x14ac:dyDescent="0.25"/>
  <cols>
    <col min="1" max="1" width="113" bestFit="1" customWidth="1"/>
    <col min="2" max="2" width="17.5703125" customWidth="1"/>
    <col min="3" max="3" width="17.28515625" customWidth="1"/>
    <col min="4" max="4" width="25.5703125" bestFit="1" customWidth="1"/>
  </cols>
  <sheetData>
    <row r="1" spans="1:4" x14ac:dyDescent="0.25">
      <c r="D1" s="1"/>
    </row>
    <row r="2" spans="1:4" x14ac:dyDescent="0.25">
      <c r="D2" s="1"/>
    </row>
    <row r="3" spans="1:4" x14ac:dyDescent="0.25">
      <c r="D3" s="1"/>
    </row>
    <row r="4" spans="1:4" x14ac:dyDescent="0.25">
      <c r="D4" s="1"/>
    </row>
    <row r="5" spans="1:4" ht="15.75" x14ac:dyDescent="0.25">
      <c r="A5" s="2" t="s">
        <v>0</v>
      </c>
      <c r="B5" s="2"/>
      <c r="C5" s="2"/>
      <c r="D5" s="1"/>
    </row>
    <row r="6" spans="1:4" ht="15.75" x14ac:dyDescent="0.25">
      <c r="A6" s="2" t="s">
        <v>220</v>
      </c>
      <c r="B6" s="2"/>
      <c r="C6" s="2"/>
      <c r="D6" s="1"/>
    </row>
    <row r="7" spans="1:4" x14ac:dyDescent="0.25">
      <c r="A7" s="1"/>
      <c r="B7" s="1"/>
      <c r="C7" s="1"/>
      <c r="D7" s="1"/>
    </row>
    <row r="8" spans="1:4" x14ac:dyDescent="0.25">
      <c r="A8" s="3" t="s">
        <v>1</v>
      </c>
      <c r="B8" s="3">
        <v>2020</v>
      </c>
      <c r="C8" s="3">
        <v>2021</v>
      </c>
      <c r="D8" s="4" t="s">
        <v>2</v>
      </c>
    </row>
    <row r="9" spans="1:4" x14ac:dyDescent="0.25">
      <c r="A9" s="1"/>
      <c r="B9" s="1"/>
      <c r="C9" s="1"/>
      <c r="D9" s="1"/>
    </row>
    <row r="10" spans="1:4" ht="18.75" x14ac:dyDescent="0.3">
      <c r="A10" s="5" t="s">
        <v>3</v>
      </c>
      <c r="B10" s="6">
        <v>3546179</v>
      </c>
      <c r="C10" s="6">
        <v>5377609</v>
      </c>
      <c r="D10" s="6">
        <f>+CRUCE!C26</f>
        <v>8923788</v>
      </c>
    </row>
    <row r="11" spans="1:4" x14ac:dyDescent="0.25">
      <c r="A11" s="1"/>
      <c r="B11" s="1"/>
      <c r="C11" s="1"/>
      <c r="D11" s="1"/>
    </row>
    <row r="12" spans="1:4" x14ac:dyDescent="0.25">
      <c r="A12" s="1" t="s">
        <v>4</v>
      </c>
      <c r="B12" s="7">
        <v>3546179</v>
      </c>
      <c r="C12" s="7">
        <v>2119444</v>
      </c>
      <c r="D12" s="7">
        <f>SUM(B12:C12)</f>
        <v>5665623</v>
      </c>
    </row>
    <row r="13" spans="1:4" x14ac:dyDescent="0.25">
      <c r="A13" s="1" t="s">
        <v>5</v>
      </c>
      <c r="B13" s="7">
        <v>0</v>
      </c>
      <c r="C13" s="7">
        <v>0</v>
      </c>
      <c r="D13" s="7">
        <v>0</v>
      </c>
    </row>
    <row r="14" spans="1:4" x14ac:dyDescent="0.25">
      <c r="A14" s="1" t="s">
        <v>6</v>
      </c>
      <c r="B14" s="7">
        <f>+[1]CRUCE!F45</f>
        <v>0</v>
      </c>
      <c r="C14" s="7">
        <v>2535688</v>
      </c>
      <c r="D14" s="7">
        <f>SUM(B14:C14)</f>
        <v>2535688</v>
      </c>
    </row>
    <row r="15" spans="1:4" x14ac:dyDescent="0.25">
      <c r="A15" s="1" t="s">
        <v>7</v>
      </c>
      <c r="B15" s="7">
        <v>0</v>
      </c>
      <c r="C15" s="7">
        <v>0</v>
      </c>
      <c r="D15" s="7">
        <v>0</v>
      </c>
    </row>
    <row r="16" spans="1:4" x14ac:dyDescent="0.25">
      <c r="A16" s="1" t="s">
        <v>8</v>
      </c>
      <c r="B16" s="7">
        <v>0</v>
      </c>
      <c r="C16" s="7">
        <v>0</v>
      </c>
      <c r="D16" s="7">
        <v>0</v>
      </c>
    </row>
    <row r="17" spans="1:4" x14ac:dyDescent="0.25">
      <c r="A17" s="1" t="s">
        <v>9</v>
      </c>
      <c r="B17" s="7">
        <v>0</v>
      </c>
      <c r="C17" s="7">
        <v>0</v>
      </c>
      <c r="D17" s="7">
        <v>0</v>
      </c>
    </row>
    <row r="18" spans="1:4" x14ac:dyDescent="0.25">
      <c r="A18" s="1"/>
      <c r="B18" s="1"/>
      <c r="C18" s="1"/>
      <c r="D18" s="1"/>
    </row>
    <row r="19" spans="1:4" ht="18.75" x14ac:dyDescent="0.3">
      <c r="A19" s="5" t="s">
        <v>10</v>
      </c>
      <c r="B19" s="6">
        <f>+B10-B12-B13-B14-B15-B16-B17</f>
        <v>0</v>
      </c>
      <c r="C19" s="6">
        <f>+C10-C12-C13-C14-C15-C16-C17</f>
        <v>722477</v>
      </c>
      <c r="D19" s="6">
        <f>+D10-D12-D13-D14-D15-D16-D17</f>
        <v>722477</v>
      </c>
    </row>
    <row r="20" spans="1:4" x14ac:dyDescent="0.25">
      <c r="A20" s="1"/>
      <c r="B20" s="8"/>
      <c r="C20" s="8"/>
      <c r="D20" s="8"/>
    </row>
    <row r="21" spans="1:4" x14ac:dyDescent="0.25">
      <c r="A21" s="1" t="s">
        <v>13</v>
      </c>
      <c r="B21" s="9">
        <v>0</v>
      </c>
      <c r="C21" s="9">
        <v>0</v>
      </c>
      <c r="D21" s="9">
        <v>0</v>
      </c>
    </row>
    <row r="22" spans="1:4" ht="18.75" x14ac:dyDescent="0.3">
      <c r="A22" s="5" t="s">
        <v>11</v>
      </c>
      <c r="B22" s="6">
        <f>+B19-B21</f>
        <v>0</v>
      </c>
      <c r="C22" s="6">
        <f>+C19-C21</f>
        <v>722477</v>
      </c>
      <c r="D22" s="6">
        <f>+D19-D21</f>
        <v>722477</v>
      </c>
    </row>
    <row r="23" spans="1:4" x14ac:dyDescent="0.25">
      <c r="A23" s="1"/>
      <c r="B23" s="1"/>
      <c r="C23" s="1"/>
      <c r="D23" s="1"/>
    </row>
    <row r="24" spans="1:4" x14ac:dyDescent="0.25">
      <c r="A24" s="1" t="s">
        <v>12</v>
      </c>
      <c r="B24" s="7">
        <v>0</v>
      </c>
      <c r="C24" s="7">
        <v>0</v>
      </c>
      <c r="D24" s="7">
        <v>0</v>
      </c>
    </row>
    <row r="25" spans="1:4" x14ac:dyDescent="0.25">
      <c r="A25" s="1"/>
      <c r="B25" s="1"/>
      <c r="C25" s="1"/>
      <c r="D25" s="1"/>
    </row>
    <row r="26" spans="1:4" ht="18.75" x14ac:dyDescent="0.3">
      <c r="A26" s="5" t="s">
        <v>221</v>
      </c>
      <c r="B26" s="10">
        <f>+B22-B24</f>
        <v>0</v>
      </c>
      <c r="C26" s="10">
        <f>+C22-C24</f>
        <v>722477</v>
      </c>
      <c r="D26" s="10">
        <f>+D22-D24</f>
        <v>722477</v>
      </c>
    </row>
    <row r="27" spans="1:4" x14ac:dyDescent="0.25">
      <c r="A27" s="1"/>
      <c r="B27" s="1"/>
      <c r="C27" s="1"/>
      <c r="D27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414A-CAE2-4B33-9C0B-CAF53ACAC007}">
  <dimension ref="A1:O26"/>
  <sheetViews>
    <sheetView workbookViewId="0">
      <selection activeCell="E21" sqref="E21"/>
    </sheetView>
  </sheetViews>
  <sheetFormatPr baseColWidth="10" defaultRowHeight="15" x14ac:dyDescent="0.25"/>
  <cols>
    <col min="3" max="3" width="11.42578125" style="12"/>
    <col min="15" max="15" width="13.85546875" customWidth="1"/>
  </cols>
  <sheetData>
    <row r="1" spans="1:15" ht="76.5" x14ac:dyDescent="0.25">
      <c r="A1" s="13" t="s">
        <v>25</v>
      </c>
      <c r="B1" s="13" t="s">
        <v>26</v>
      </c>
      <c r="C1" s="13" t="s">
        <v>27</v>
      </c>
      <c r="D1" s="11" t="s">
        <v>14</v>
      </c>
      <c r="E1" s="11" t="s">
        <v>15</v>
      </c>
      <c r="F1" s="11" t="s">
        <v>16</v>
      </c>
      <c r="G1" s="11" t="s">
        <v>17</v>
      </c>
      <c r="H1" s="11" t="s">
        <v>18</v>
      </c>
      <c r="I1" s="11" t="s">
        <v>19</v>
      </c>
      <c r="J1" s="11" t="s">
        <v>20</v>
      </c>
      <c r="K1" s="11" t="s">
        <v>21</v>
      </c>
      <c r="L1" s="11" t="s">
        <v>22</v>
      </c>
      <c r="M1" s="11" t="s">
        <v>23</v>
      </c>
      <c r="N1" s="11" t="s">
        <v>24</v>
      </c>
      <c r="O1" s="30" t="s">
        <v>218</v>
      </c>
    </row>
    <row r="2" spans="1:15" x14ac:dyDescent="0.25">
      <c r="A2" s="29">
        <v>6293861</v>
      </c>
      <c r="B2" s="16">
        <v>43886</v>
      </c>
      <c r="C2" s="32">
        <v>1333352</v>
      </c>
      <c r="D2" s="32">
        <v>0</v>
      </c>
      <c r="E2" s="32"/>
      <c r="F2" s="32"/>
      <c r="G2" s="32"/>
      <c r="H2" s="32">
        <v>1333352</v>
      </c>
      <c r="I2" s="32"/>
      <c r="J2" s="32"/>
      <c r="K2" s="32"/>
      <c r="L2" s="32">
        <v>0</v>
      </c>
      <c r="M2" s="32"/>
      <c r="N2" s="32">
        <f>+C2-D2-E2-F2-G2-H2-I2-J2-K2-L2</f>
        <v>0</v>
      </c>
      <c r="O2" t="s">
        <v>219</v>
      </c>
    </row>
    <row r="3" spans="1:15" x14ac:dyDescent="0.25">
      <c r="A3" s="29">
        <v>6294250</v>
      </c>
      <c r="B3" s="16">
        <v>43888</v>
      </c>
      <c r="C3" s="32">
        <v>81900</v>
      </c>
      <c r="D3" s="32">
        <v>0</v>
      </c>
      <c r="E3" s="32"/>
      <c r="F3" s="32"/>
      <c r="G3" s="32"/>
      <c r="H3" s="32">
        <v>81900</v>
      </c>
      <c r="I3" s="32"/>
      <c r="J3" s="32"/>
      <c r="K3" s="32"/>
      <c r="L3" s="32">
        <v>0</v>
      </c>
      <c r="M3" s="32"/>
      <c r="N3" s="32">
        <f t="shared" ref="N3:N25" si="0">+C3-D3-E3-F3-G3-H3-I3-J3-K3-L3</f>
        <v>0</v>
      </c>
      <c r="O3" t="s">
        <v>219</v>
      </c>
    </row>
    <row r="4" spans="1:15" x14ac:dyDescent="0.25">
      <c r="A4" s="29">
        <v>6296700</v>
      </c>
      <c r="B4" s="16">
        <v>43901</v>
      </c>
      <c r="C4" s="32">
        <v>61019</v>
      </c>
      <c r="D4" s="32">
        <v>0</v>
      </c>
      <c r="E4" s="32"/>
      <c r="F4" s="32"/>
      <c r="G4" s="32"/>
      <c r="H4" s="32">
        <v>61019</v>
      </c>
      <c r="I4" s="32"/>
      <c r="J4" s="32"/>
      <c r="K4" s="32"/>
      <c r="L4" s="32">
        <v>0</v>
      </c>
      <c r="M4" s="32"/>
      <c r="N4" s="32">
        <f t="shared" si="0"/>
        <v>0</v>
      </c>
      <c r="O4" t="s">
        <v>219</v>
      </c>
    </row>
    <row r="5" spans="1:15" x14ac:dyDescent="0.25">
      <c r="A5" s="31">
        <v>6302652</v>
      </c>
      <c r="B5" s="17">
        <v>43974</v>
      </c>
      <c r="C5" s="32">
        <v>151025</v>
      </c>
      <c r="D5" s="32">
        <v>0</v>
      </c>
      <c r="E5" s="32"/>
      <c r="F5" s="32"/>
      <c r="G5" s="32"/>
      <c r="H5" s="32">
        <v>151025</v>
      </c>
      <c r="I5" s="32"/>
      <c r="J5" s="32"/>
      <c r="K5" s="32"/>
      <c r="L5" s="32">
        <v>0</v>
      </c>
      <c r="M5" s="32"/>
      <c r="N5" s="32">
        <f t="shared" si="0"/>
        <v>0</v>
      </c>
      <c r="O5" t="s">
        <v>219</v>
      </c>
    </row>
    <row r="6" spans="1:15" x14ac:dyDescent="0.25">
      <c r="A6" s="31">
        <v>6302671</v>
      </c>
      <c r="B6" s="17">
        <v>43974</v>
      </c>
      <c r="C6" s="32">
        <v>153680</v>
      </c>
      <c r="D6" s="32">
        <v>0</v>
      </c>
      <c r="E6" s="32"/>
      <c r="F6" s="32"/>
      <c r="G6" s="32"/>
      <c r="H6" s="32">
        <v>153680</v>
      </c>
      <c r="I6" s="32"/>
      <c r="J6" s="32"/>
      <c r="K6" s="32"/>
      <c r="L6" s="32">
        <v>0</v>
      </c>
      <c r="M6" s="32"/>
      <c r="N6" s="32">
        <f t="shared" si="0"/>
        <v>0</v>
      </c>
      <c r="O6" t="s">
        <v>219</v>
      </c>
    </row>
    <row r="7" spans="1:15" x14ac:dyDescent="0.25">
      <c r="A7" s="31">
        <v>6318745</v>
      </c>
      <c r="B7" s="17">
        <v>44119</v>
      </c>
      <c r="C7" s="32">
        <v>478813</v>
      </c>
      <c r="D7" s="32">
        <v>0</v>
      </c>
      <c r="E7" s="32"/>
      <c r="F7" s="32"/>
      <c r="G7" s="32"/>
      <c r="H7" s="32">
        <v>478813</v>
      </c>
      <c r="I7" s="32"/>
      <c r="J7" s="32"/>
      <c r="K7" s="32"/>
      <c r="L7" s="32">
        <v>0</v>
      </c>
      <c r="M7" s="32"/>
      <c r="N7" s="32">
        <f t="shared" si="0"/>
        <v>0</v>
      </c>
      <c r="O7" t="s">
        <v>219</v>
      </c>
    </row>
    <row r="8" spans="1:15" x14ac:dyDescent="0.25">
      <c r="A8" s="31">
        <v>6323651</v>
      </c>
      <c r="B8" s="17">
        <v>44153</v>
      </c>
      <c r="C8" s="32">
        <v>1148790</v>
      </c>
      <c r="D8" s="32">
        <v>0</v>
      </c>
      <c r="E8" s="32"/>
      <c r="F8" s="32"/>
      <c r="G8" s="32"/>
      <c r="H8" s="32">
        <v>1148790</v>
      </c>
      <c r="I8" s="32"/>
      <c r="J8" s="32"/>
      <c r="K8" s="32"/>
      <c r="L8" s="32">
        <v>0</v>
      </c>
      <c r="M8" s="32"/>
      <c r="N8" s="32">
        <f t="shared" si="0"/>
        <v>0</v>
      </c>
      <c r="O8" t="s">
        <v>219</v>
      </c>
    </row>
    <row r="9" spans="1:15" x14ac:dyDescent="0.25">
      <c r="A9" s="31">
        <v>6324265</v>
      </c>
      <c r="B9" s="17">
        <v>44156</v>
      </c>
      <c r="C9" s="32">
        <v>137600</v>
      </c>
      <c r="D9" s="32">
        <v>0</v>
      </c>
      <c r="E9" s="32"/>
      <c r="F9" s="32"/>
      <c r="G9" s="32"/>
      <c r="H9" s="32">
        <v>137600</v>
      </c>
      <c r="I9" s="32"/>
      <c r="J9" s="32"/>
      <c r="K9" s="32"/>
      <c r="L9" s="32">
        <v>0</v>
      </c>
      <c r="M9" s="32"/>
      <c r="N9" s="32">
        <f t="shared" si="0"/>
        <v>0</v>
      </c>
      <c r="O9" t="s">
        <v>219</v>
      </c>
    </row>
    <row r="10" spans="1:15" x14ac:dyDescent="0.25">
      <c r="A10" s="15">
        <v>6332235</v>
      </c>
      <c r="B10" s="17">
        <v>44226</v>
      </c>
      <c r="C10" s="32">
        <v>68595</v>
      </c>
      <c r="D10" s="32">
        <v>34297</v>
      </c>
      <c r="E10" s="32"/>
      <c r="F10" s="32"/>
      <c r="G10" s="32"/>
      <c r="H10" s="32"/>
      <c r="I10" s="32"/>
      <c r="J10" s="32"/>
      <c r="K10" s="32"/>
      <c r="L10" s="32">
        <v>34298</v>
      </c>
      <c r="M10" s="32"/>
      <c r="N10" s="32">
        <f t="shared" si="0"/>
        <v>0</v>
      </c>
    </row>
    <row r="11" spans="1:15" x14ac:dyDescent="0.25">
      <c r="A11" s="31">
        <v>6335903</v>
      </c>
      <c r="B11" s="17">
        <v>44254</v>
      </c>
      <c r="C11" s="32">
        <v>219709</v>
      </c>
      <c r="D11" s="32">
        <v>0</v>
      </c>
      <c r="E11" s="32"/>
      <c r="F11" s="32"/>
      <c r="G11" s="32"/>
      <c r="H11" s="32">
        <v>219709</v>
      </c>
      <c r="I11" s="32"/>
      <c r="J11" s="32"/>
      <c r="K11" s="32"/>
      <c r="L11" s="32">
        <v>0</v>
      </c>
      <c r="M11" s="32"/>
      <c r="N11" s="32">
        <f t="shared" si="0"/>
        <v>0</v>
      </c>
      <c r="O11" t="s">
        <v>219</v>
      </c>
    </row>
    <row r="12" spans="1:15" x14ac:dyDescent="0.25">
      <c r="A12" s="31">
        <v>6339375</v>
      </c>
      <c r="B12" s="17">
        <v>44276</v>
      </c>
      <c r="C12" s="32">
        <v>63730</v>
      </c>
      <c r="D12" s="32">
        <v>0</v>
      </c>
      <c r="E12" s="32"/>
      <c r="F12" s="32"/>
      <c r="G12" s="32"/>
      <c r="H12" s="32">
        <v>63730</v>
      </c>
      <c r="I12" s="32"/>
      <c r="J12" s="32"/>
      <c r="K12" s="32"/>
      <c r="L12" s="32">
        <v>0</v>
      </c>
      <c r="M12" s="32"/>
      <c r="N12" s="32">
        <f t="shared" si="0"/>
        <v>0</v>
      </c>
      <c r="O12" t="s">
        <v>219</v>
      </c>
    </row>
    <row r="13" spans="1:15" x14ac:dyDescent="0.25">
      <c r="A13" s="31">
        <v>6340911</v>
      </c>
      <c r="B13" s="17">
        <v>44286</v>
      </c>
      <c r="C13" s="32">
        <v>1436068</v>
      </c>
      <c r="D13" s="32">
        <v>0</v>
      </c>
      <c r="E13" s="32"/>
      <c r="F13" s="32"/>
      <c r="G13" s="32"/>
      <c r="H13" s="32">
        <v>1436068</v>
      </c>
      <c r="I13" s="32"/>
      <c r="J13" s="32"/>
      <c r="K13" s="32"/>
      <c r="L13" s="32">
        <v>0</v>
      </c>
      <c r="M13" s="32"/>
      <c r="N13" s="32">
        <f t="shared" si="0"/>
        <v>0</v>
      </c>
      <c r="O13" t="s">
        <v>219</v>
      </c>
    </row>
    <row r="14" spans="1:15" x14ac:dyDescent="0.25">
      <c r="A14" s="31">
        <v>6340933</v>
      </c>
      <c r="B14" s="17">
        <v>44286</v>
      </c>
      <c r="C14" s="32">
        <v>118496</v>
      </c>
      <c r="D14" s="32">
        <v>0</v>
      </c>
      <c r="E14" s="32"/>
      <c r="F14" s="32"/>
      <c r="G14" s="32"/>
      <c r="H14" s="32">
        <v>118496</v>
      </c>
      <c r="I14" s="32"/>
      <c r="J14" s="32"/>
      <c r="K14" s="32"/>
      <c r="L14" s="32">
        <v>0</v>
      </c>
      <c r="M14" s="32"/>
      <c r="N14" s="32">
        <f t="shared" si="0"/>
        <v>0</v>
      </c>
      <c r="O14" t="s">
        <v>219</v>
      </c>
    </row>
    <row r="15" spans="1:15" x14ac:dyDescent="0.25">
      <c r="A15" s="14">
        <v>6347745</v>
      </c>
      <c r="B15" s="16">
        <v>44326</v>
      </c>
      <c r="C15" s="32">
        <v>61375</v>
      </c>
      <c r="D15" s="32">
        <v>0</v>
      </c>
      <c r="E15" s="32"/>
      <c r="F15" s="32"/>
      <c r="G15" s="32"/>
      <c r="H15" s="32"/>
      <c r="I15" s="32"/>
      <c r="J15" s="32"/>
      <c r="K15" s="32"/>
      <c r="L15" s="32">
        <v>61375</v>
      </c>
      <c r="M15" s="32"/>
      <c r="N15" s="32">
        <f t="shared" si="0"/>
        <v>0</v>
      </c>
    </row>
    <row r="16" spans="1:15" x14ac:dyDescent="0.25">
      <c r="A16" s="14">
        <v>6347798</v>
      </c>
      <c r="B16" s="16">
        <v>44326</v>
      </c>
      <c r="C16" s="32">
        <v>2440015</v>
      </c>
      <c r="D16" s="32">
        <v>0</v>
      </c>
      <c r="E16" s="32"/>
      <c r="F16" s="32"/>
      <c r="G16" s="32"/>
      <c r="H16" s="32"/>
      <c r="I16" s="32"/>
      <c r="J16" s="32"/>
      <c r="K16" s="32"/>
      <c r="L16" s="32">
        <v>2440015</v>
      </c>
      <c r="M16" s="32"/>
      <c r="N16" s="32">
        <f t="shared" si="0"/>
        <v>0</v>
      </c>
    </row>
    <row r="17" spans="1:15" x14ac:dyDescent="0.25">
      <c r="A17" s="31">
        <v>6363462</v>
      </c>
      <c r="B17" s="17">
        <v>44435</v>
      </c>
      <c r="C17" s="32">
        <v>119777</v>
      </c>
      <c r="D17" s="32">
        <v>0</v>
      </c>
      <c r="E17" s="32"/>
      <c r="F17" s="32"/>
      <c r="G17" s="32"/>
      <c r="H17" s="32">
        <v>119777</v>
      </c>
      <c r="I17" s="32"/>
      <c r="J17" s="32"/>
      <c r="K17" s="32"/>
      <c r="L17" s="32">
        <v>0</v>
      </c>
      <c r="M17" s="32"/>
      <c r="N17" s="32">
        <f t="shared" si="0"/>
        <v>0</v>
      </c>
      <c r="O17" t="s">
        <v>219</v>
      </c>
    </row>
    <row r="18" spans="1:15" x14ac:dyDescent="0.25">
      <c r="A18" s="15">
        <v>6363695</v>
      </c>
      <c r="B18" s="17">
        <v>44435</v>
      </c>
      <c r="C18" s="32">
        <v>367324</v>
      </c>
      <c r="D18" s="32">
        <v>367324</v>
      </c>
      <c r="E18" s="32"/>
      <c r="F18" s="32"/>
      <c r="G18" s="32"/>
      <c r="H18" s="32"/>
      <c r="I18" s="32"/>
      <c r="J18" s="32"/>
      <c r="K18" s="32"/>
      <c r="L18" s="32">
        <v>0</v>
      </c>
      <c r="M18" s="32"/>
      <c r="N18" s="32">
        <f t="shared" si="0"/>
        <v>0</v>
      </c>
    </row>
    <row r="19" spans="1:15" x14ac:dyDescent="0.25">
      <c r="A19" s="15">
        <v>6366640</v>
      </c>
      <c r="B19" s="17">
        <v>44450</v>
      </c>
      <c r="C19" s="32">
        <v>59700</v>
      </c>
      <c r="D19" s="32">
        <v>59700</v>
      </c>
      <c r="E19" s="32"/>
      <c r="F19" s="32"/>
      <c r="G19" s="32"/>
      <c r="H19" s="32"/>
      <c r="I19" s="32"/>
      <c r="J19" s="32"/>
      <c r="K19" s="32"/>
      <c r="L19" s="32">
        <v>0</v>
      </c>
      <c r="M19" s="32"/>
      <c r="N19" s="32">
        <f t="shared" si="0"/>
        <v>0</v>
      </c>
    </row>
    <row r="20" spans="1:15" x14ac:dyDescent="0.25">
      <c r="A20" s="15">
        <v>6367517</v>
      </c>
      <c r="B20" s="17">
        <v>44456</v>
      </c>
      <c r="C20" s="32">
        <v>59700</v>
      </c>
      <c r="D20" s="32">
        <v>59700</v>
      </c>
      <c r="E20" s="32"/>
      <c r="F20" s="32"/>
      <c r="G20" s="32"/>
      <c r="H20" s="32"/>
      <c r="I20" s="32"/>
      <c r="J20" s="32"/>
      <c r="K20" s="32"/>
      <c r="L20" s="32">
        <v>0</v>
      </c>
      <c r="M20" s="32"/>
      <c r="N20" s="32">
        <f t="shared" si="0"/>
        <v>0</v>
      </c>
    </row>
    <row r="21" spans="1:15" x14ac:dyDescent="0.25">
      <c r="A21" s="31">
        <v>6368289</v>
      </c>
      <c r="B21" s="17">
        <v>44462</v>
      </c>
      <c r="C21" s="32">
        <v>80832</v>
      </c>
      <c r="D21" s="32">
        <v>0</v>
      </c>
      <c r="E21" s="32"/>
      <c r="F21" s="32"/>
      <c r="G21" s="32"/>
      <c r="H21" s="32">
        <v>80832</v>
      </c>
      <c r="I21" s="32"/>
      <c r="J21" s="32"/>
      <c r="K21" s="32"/>
      <c r="L21" s="32">
        <v>0</v>
      </c>
      <c r="M21" s="32"/>
      <c r="N21" s="32">
        <f t="shared" si="0"/>
        <v>0</v>
      </c>
      <c r="O21" t="s">
        <v>219</v>
      </c>
    </row>
    <row r="22" spans="1:15" x14ac:dyDescent="0.25">
      <c r="A22" s="15">
        <v>6372937</v>
      </c>
      <c r="B22" s="17">
        <v>44490</v>
      </c>
      <c r="C22" s="32">
        <v>59700</v>
      </c>
      <c r="D22" s="32">
        <v>59700</v>
      </c>
      <c r="E22" s="32"/>
      <c r="F22" s="32"/>
      <c r="G22" s="32"/>
      <c r="H22" s="32"/>
      <c r="I22" s="32"/>
      <c r="J22" s="32"/>
      <c r="K22" s="32"/>
      <c r="L22" s="32">
        <v>0</v>
      </c>
      <c r="M22" s="32"/>
      <c r="N22" s="32">
        <f t="shared" si="0"/>
        <v>0</v>
      </c>
    </row>
    <row r="23" spans="1:15" x14ac:dyDescent="0.25">
      <c r="A23" s="15">
        <v>6372944</v>
      </c>
      <c r="B23" s="17">
        <v>44490</v>
      </c>
      <c r="C23" s="32">
        <v>80832</v>
      </c>
      <c r="D23" s="32">
        <v>0</v>
      </c>
      <c r="E23" s="32"/>
      <c r="F23" s="32"/>
      <c r="G23" s="32"/>
      <c r="H23" s="32">
        <v>80832</v>
      </c>
      <c r="I23" s="32"/>
      <c r="J23" s="32"/>
      <c r="K23" s="32"/>
      <c r="L23" s="32">
        <v>0</v>
      </c>
      <c r="M23" s="32"/>
      <c r="N23" s="32">
        <f t="shared" si="0"/>
        <v>0</v>
      </c>
    </row>
    <row r="24" spans="1:15" x14ac:dyDescent="0.25">
      <c r="A24" s="15">
        <v>6374194</v>
      </c>
      <c r="B24" s="17">
        <v>44496</v>
      </c>
      <c r="C24" s="32">
        <v>82056</v>
      </c>
      <c r="D24" s="32">
        <v>82056</v>
      </c>
      <c r="E24" s="32"/>
      <c r="F24" s="32"/>
      <c r="G24" s="32"/>
      <c r="H24" s="32"/>
      <c r="I24" s="32"/>
      <c r="J24" s="32"/>
      <c r="K24" s="32"/>
      <c r="L24" s="32">
        <v>0</v>
      </c>
      <c r="M24" s="32"/>
      <c r="N24" s="32">
        <f t="shared" si="0"/>
        <v>0</v>
      </c>
    </row>
    <row r="25" spans="1:15" ht="15.75" thickBot="1" x14ac:dyDescent="0.3">
      <c r="A25" s="15">
        <v>6382654</v>
      </c>
      <c r="B25" s="33">
        <v>44561</v>
      </c>
      <c r="C25" s="34">
        <v>59700</v>
      </c>
      <c r="D25" s="34">
        <v>59700</v>
      </c>
      <c r="E25" s="34"/>
      <c r="F25" s="34"/>
      <c r="G25" s="34"/>
      <c r="H25" s="34"/>
      <c r="I25" s="34"/>
      <c r="J25" s="34"/>
      <c r="K25" s="34"/>
      <c r="L25" s="34">
        <v>0</v>
      </c>
      <c r="M25" s="34"/>
      <c r="N25" s="34">
        <f t="shared" si="0"/>
        <v>0</v>
      </c>
    </row>
    <row r="26" spans="1:15" ht="15.75" thickBot="1" x14ac:dyDescent="0.3">
      <c r="B26" s="35" t="s">
        <v>222</v>
      </c>
      <c r="C26" s="36">
        <f>SUM(C2:C25)</f>
        <v>8923788</v>
      </c>
      <c r="D26" s="36">
        <f t="shared" ref="D26:N26" si="1">SUM(D2:D25)</f>
        <v>722477</v>
      </c>
      <c r="E26" s="36">
        <f t="shared" si="1"/>
        <v>0</v>
      </c>
      <c r="F26" s="36">
        <f t="shared" si="1"/>
        <v>0</v>
      </c>
      <c r="G26" s="36">
        <f t="shared" si="1"/>
        <v>0</v>
      </c>
      <c r="H26" s="36">
        <f t="shared" si="1"/>
        <v>5665623</v>
      </c>
      <c r="I26" s="36">
        <f t="shared" si="1"/>
        <v>0</v>
      </c>
      <c r="J26" s="36">
        <f t="shared" si="1"/>
        <v>0</v>
      </c>
      <c r="K26" s="36">
        <f t="shared" si="1"/>
        <v>0</v>
      </c>
      <c r="L26" s="36">
        <f t="shared" si="1"/>
        <v>2535688</v>
      </c>
      <c r="M26" s="36">
        <f t="shared" si="1"/>
        <v>0</v>
      </c>
      <c r="N26" s="37">
        <f t="shared" si="1"/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217FB-0376-461F-A476-113D80CC04F1}">
  <dimension ref="A1:T8"/>
  <sheetViews>
    <sheetView workbookViewId="0">
      <selection activeCell="C2" sqref="C2:C8"/>
    </sheetView>
  </sheetViews>
  <sheetFormatPr baseColWidth="10" defaultRowHeight="15" outlineLevelRow="3" x14ac:dyDescent="0.25"/>
  <cols>
    <col min="2" max="2" width="17.42578125" customWidth="1"/>
    <col min="3" max="3" width="12.42578125" customWidth="1"/>
    <col min="4" max="4" width="35.7109375" customWidth="1"/>
  </cols>
  <sheetData>
    <row r="1" spans="1:20" s="19" customFormat="1" ht="12.75" x14ac:dyDescent="0.2">
      <c r="A1" s="18" t="s">
        <v>28</v>
      </c>
      <c r="B1" s="18" t="s">
        <v>29</v>
      </c>
      <c r="C1" s="18" t="s">
        <v>38</v>
      </c>
      <c r="D1" s="18" t="s">
        <v>40</v>
      </c>
      <c r="E1" s="18" t="s">
        <v>30</v>
      </c>
      <c r="F1" s="18" t="s">
        <v>31</v>
      </c>
      <c r="G1" s="18" t="s">
        <v>32</v>
      </c>
      <c r="H1" s="18" t="s">
        <v>33</v>
      </c>
      <c r="I1" s="18" t="s">
        <v>34</v>
      </c>
      <c r="J1" s="18" t="s">
        <v>35</v>
      </c>
      <c r="K1" s="18" t="s">
        <v>36</v>
      </c>
      <c r="L1" s="18" t="s">
        <v>37</v>
      </c>
      <c r="M1" s="18" t="s">
        <v>39</v>
      </c>
      <c r="N1" s="18" t="s">
        <v>41</v>
      </c>
      <c r="O1" s="18" t="s">
        <v>42</v>
      </c>
      <c r="P1" s="18" t="s">
        <v>43</v>
      </c>
      <c r="Q1" s="18" t="s">
        <v>44</v>
      </c>
      <c r="R1" s="18" t="s">
        <v>45</v>
      </c>
      <c r="S1" s="18" t="s">
        <v>46</v>
      </c>
      <c r="T1" s="18" t="s">
        <v>47</v>
      </c>
    </row>
    <row r="2" spans="1:20" s="19" customFormat="1" ht="12.75" outlineLevel="3" x14ac:dyDescent="0.2">
      <c r="A2" s="20"/>
      <c r="B2" s="14">
        <v>6374194</v>
      </c>
      <c r="C2" s="7">
        <v>82056</v>
      </c>
      <c r="D2" s="19" t="s">
        <v>53</v>
      </c>
      <c r="E2" s="19" t="s">
        <v>48</v>
      </c>
      <c r="F2" s="19" t="s">
        <v>49</v>
      </c>
      <c r="G2" s="19" t="s">
        <v>50</v>
      </c>
      <c r="H2" s="19" t="s">
        <v>51</v>
      </c>
      <c r="I2" s="19" t="s">
        <v>52</v>
      </c>
      <c r="J2" s="21">
        <v>44496</v>
      </c>
      <c r="L2" s="21">
        <v>44562</v>
      </c>
      <c r="N2" s="19" t="s">
        <v>54</v>
      </c>
      <c r="O2" s="7">
        <v>139</v>
      </c>
      <c r="P2" s="19" t="s">
        <v>55</v>
      </c>
      <c r="Q2" s="19" t="s">
        <v>56</v>
      </c>
      <c r="R2" s="19" t="s">
        <v>57</v>
      </c>
      <c r="S2" s="19" t="s">
        <v>58</v>
      </c>
      <c r="T2" s="19" t="s">
        <v>59</v>
      </c>
    </row>
    <row r="3" spans="1:20" s="19" customFormat="1" ht="12.75" outlineLevel="3" x14ac:dyDescent="0.2">
      <c r="A3" s="20"/>
      <c r="B3" s="14">
        <v>6372937</v>
      </c>
      <c r="C3" s="7">
        <v>59700</v>
      </c>
      <c r="D3" s="19" t="s">
        <v>64</v>
      </c>
      <c r="E3" s="19" t="s">
        <v>60</v>
      </c>
      <c r="F3" s="19" t="s">
        <v>61</v>
      </c>
      <c r="G3" s="19" t="s">
        <v>62</v>
      </c>
      <c r="H3" s="19" t="s">
        <v>51</v>
      </c>
      <c r="I3" s="19" t="s">
        <v>63</v>
      </c>
      <c r="J3" s="21">
        <v>44490</v>
      </c>
      <c r="L3" s="21">
        <v>44562</v>
      </c>
      <c r="N3" s="19" t="s">
        <v>54</v>
      </c>
      <c r="O3" s="7">
        <v>139</v>
      </c>
      <c r="P3" s="19" t="s">
        <v>55</v>
      </c>
      <c r="Q3" s="19" t="s">
        <v>56</v>
      </c>
      <c r="R3" s="19" t="s">
        <v>57</v>
      </c>
      <c r="S3" s="19" t="s">
        <v>58</v>
      </c>
      <c r="T3" s="19" t="s">
        <v>59</v>
      </c>
    </row>
    <row r="4" spans="1:20" s="19" customFormat="1" ht="12.75" outlineLevel="3" x14ac:dyDescent="0.2">
      <c r="A4" s="20"/>
      <c r="B4" s="14">
        <v>6366640</v>
      </c>
      <c r="C4" s="7">
        <v>59700</v>
      </c>
      <c r="D4" s="19" t="s">
        <v>69</v>
      </c>
      <c r="E4" s="19" t="s">
        <v>65</v>
      </c>
      <c r="F4" s="19" t="s">
        <v>66</v>
      </c>
      <c r="G4" s="19" t="s">
        <v>67</v>
      </c>
      <c r="H4" s="19" t="s">
        <v>51</v>
      </c>
      <c r="I4" s="19" t="s">
        <v>68</v>
      </c>
      <c r="J4" s="21">
        <v>44450</v>
      </c>
      <c r="L4" s="21">
        <v>44562</v>
      </c>
      <c r="N4" s="19" t="s">
        <v>54</v>
      </c>
      <c r="O4" s="7">
        <v>139</v>
      </c>
      <c r="P4" s="19" t="s">
        <v>55</v>
      </c>
      <c r="Q4" s="19" t="s">
        <v>56</v>
      </c>
      <c r="R4" s="19" t="s">
        <v>57</v>
      </c>
      <c r="S4" s="19" t="s">
        <v>58</v>
      </c>
      <c r="T4" s="19" t="s">
        <v>59</v>
      </c>
    </row>
    <row r="5" spans="1:20" s="19" customFormat="1" ht="12.75" outlineLevel="3" x14ac:dyDescent="0.2">
      <c r="A5" s="20"/>
      <c r="B5" s="14">
        <v>6367517</v>
      </c>
      <c r="C5" s="7">
        <v>59700</v>
      </c>
      <c r="D5" s="19" t="s">
        <v>72</v>
      </c>
      <c r="E5" s="19" t="s">
        <v>65</v>
      </c>
      <c r="F5" s="19" t="s">
        <v>61</v>
      </c>
      <c r="G5" s="19" t="s">
        <v>70</v>
      </c>
      <c r="H5" s="19" t="s">
        <v>51</v>
      </c>
      <c r="I5" s="19" t="s">
        <v>71</v>
      </c>
      <c r="J5" s="21">
        <v>44456</v>
      </c>
      <c r="L5" s="21">
        <v>44562</v>
      </c>
      <c r="N5" s="19" t="s">
        <v>54</v>
      </c>
      <c r="O5" s="7">
        <v>139</v>
      </c>
      <c r="P5" s="19" t="s">
        <v>55</v>
      </c>
      <c r="Q5" s="19" t="s">
        <v>56</v>
      </c>
      <c r="R5" s="19" t="s">
        <v>57</v>
      </c>
      <c r="S5" s="19" t="s">
        <v>58</v>
      </c>
      <c r="T5" s="19" t="s">
        <v>59</v>
      </c>
    </row>
    <row r="6" spans="1:20" s="19" customFormat="1" ht="12.75" outlineLevel="3" x14ac:dyDescent="0.2">
      <c r="A6" s="20"/>
      <c r="B6" s="14">
        <v>6363695</v>
      </c>
      <c r="C6" s="7">
        <v>367324</v>
      </c>
      <c r="D6" s="19" t="s">
        <v>76</v>
      </c>
      <c r="E6" s="19" t="s">
        <v>73</v>
      </c>
      <c r="F6" s="19" t="s">
        <v>49</v>
      </c>
      <c r="G6" s="19" t="s">
        <v>74</v>
      </c>
      <c r="H6" s="19" t="s">
        <v>51</v>
      </c>
      <c r="I6" s="19" t="s">
        <v>75</v>
      </c>
      <c r="J6" s="21">
        <v>44435</v>
      </c>
      <c r="L6" s="21">
        <v>44562</v>
      </c>
      <c r="N6" s="19" t="s">
        <v>54</v>
      </c>
      <c r="O6" s="7">
        <v>139</v>
      </c>
      <c r="P6" s="19" t="s">
        <v>55</v>
      </c>
      <c r="Q6" s="19" t="s">
        <v>56</v>
      </c>
      <c r="R6" s="19" t="s">
        <v>57</v>
      </c>
      <c r="S6" s="19" t="s">
        <v>58</v>
      </c>
      <c r="T6" s="19" t="s">
        <v>59</v>
      </c>
    </row>
    <row r="7" spans="1:20" s="19" customFormat="1" ht="12.75" outlineLevel="3" x14ac:dyDescent="0.2">
      <c r="A7" s="20"/>
      <c r="B7" s="14">
        <v>6382654</v>
      </c>
      <c r="C7" s="7">
        <v>59700</v>
      </c>
      <c r="D7" s="19" t="s">
        <v>80</v>
      </c>
      <c r="E7" s="19" t="s">
        <v>77</v>
      </c>
      <c r="F7" s="19" t="s">
        <v>66</v>
      </c>
      <c r="G7" s="19" t="s">
        <v>78</v>
      </c>
      <c r="H7" s="19" t="s">
        <v>51</v>
      </c>
      <c r="I7" s="19" t="s">
        <v>79</v>
      </c>
      <c r="J7" s="21">
        <v>44561</v>
      </c>
      <c r="L7" s="21">
        <v>44681</v>
      </c>
      <c r="N7" s="19" t="s">
        <v>54</v>
      </c>
      <c r="O7" s="7">
        <v>76</v>
      </c>
      <c r="P7" s="19" t="s">
        <v>55</v>
      </c>
      <c r="Q7" s="19" t="s">
        <v>56</v>
      </c>
      <c r="R7" s="19" t="s">
        <v>57</v>
      </c>
      <c r="S7" s="19" t="s">
        <v>58</v>
      </c>
      <c r="T7" s="19" t="s">
        <v>59</v>
      </c>
    </row>
    <row r="8" spans="1:20" s="19" customFormat="1" ht="12.75" outlineLevel="3" x14ac:dyDescent="0.2">
      <c r="A8" s="20"/>
      <c r="B8" s="14">
        <v>6332235</v>
      </c>
      <c r="C8" s="7">
        <v>34297</v>
      </c>
      <c r="D8" s="19" t="s">
        <v>85</v>
      </c>
      <c r="E8" s="19" t="s">
        <v>81</v>
      </c>
      <c r="F8" s="19" t="s">
        <v>61</v>
      </c>
      <c r="G8" s="19" t="s">
        <v>82</v>
      </c>
      <c r="H8" s="19" t="s">
        <v>83</v>
      </c>
      <c r="I8" s="19" t="s">
        <v>84</v>
      </c>
      <c r="J8" s="21">
        <v>44226</v>
      </c>
      <c r="L8" s="21">
        <v>44560</v>
      </c>
      <c r="N8" s="19" t="s">
        <v>54</v>
      </c>
      <c r="O8" s="7">
        <v>260</v>
      </c>
      <c r="P8" s="19" t="s">
        <v>86</v>
      </c>
      <c r="Q8" s="19" t="s">
        <v>56</v>
      </c>
      <c r="R8" s="19" t="s">
        <v>57</v>
      </c>
      <c r="S8" s="19" t="s">
        <v>58</v>
      </c>
      <c r="T8" s="19" t="s">
        <v>59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BC68E-AD83-4EA9-934C-90778464F414}">
  <dimension ref="A3:B35"/>
  <sheetViews>
    <sheetView workbookViewId="0">
      <selection activeCell="D30" sqref="D30"/>
    </sheetView>
  </sheetViews>
  <sheetFormatPr baseColWidth="10" defaultRowHeight="15" x14ac:dyDescent="0.25"/>
  <cols>
    <col min="1" max="1" width="17.5703125" bestFit="1" customWidth="1"/>
    <col min="2" max="2" width="31.7109375" bestFit="1" customWidth="1"/>
  </cols>
  <sheetData>
    <row r="3" spans="1:2" x14ac:dyDescent="0.25">
      <c r="A3" s="24" t="s">
        <v>214</v>
      </c>
      <c r="B3" t="s">
        <v>217</v>
      </c>
    </row>
    <row r="4" spans="1:2" x14ac:dyDescent="0.25">
      <c r="A4" s="14">
        <v>6168381</v>
      </c>
      <c r="B4" s="23">
        <v>51300</v>
      </c>
    </row>
    <row r="5" spans="1:2" x14ac:dyDescent="0.25">
      <c r="A5" s="14">
        <v>6182188</v>
      </c>
      <c r="B5" s="23">
        <v>220027</v>
      </c>
    </row>
    <row r="6" spans="1:2" x14ac:dyDescent="0.25">
      <c r="A6" s="14">
        <v>6182562</v>
      </c>
      <c r="B6" s="23">
        <v>1948340</v>
      </c>
    </row>
    <row r="7" spans="1:2" x14ac:dyDescent="0.25">
      <c r="A7" s="14">
        <v>6200010</v>
      </c>
      <c r="B7" s="23">
        <v>1465237</v>
      </c>
    </row>
    <row r="8" spans="1:2" x14ac:dyDescent="0.25">
      <c r="A8" s="14">
        <v>6212618</v>
      </c>
      <c r="B8" s="23">
        <v>108600</v>
      </c>
    </row>
    <row r="9" spans="1:2" x14ac:dyDescent="0.25">
      <c r="A9" s="14">
        <v>6229266</v>
      </c>
      <c r="B9" s="23">
        <v>764973</v>
      </c>
    </row>
    <row r="10" spans="1:2" x14ac:dyDescent="0.25">
      <c r="A10" s="14">
        <v>6233948</v>
      </c>
      <c r="B10" s="23">
        <v>55826</v>
      </c>
    </row>
    <row r="11" spans="1:2" x14ac:dyDescent="0.25">
      <c r="A11" s="14">
        <v>6235095</v>
      </c>
      <c r="B11" s="23">
        <v>71968</v>
      </c>
    </row>
    <row r="12" spans="1:2" x14ac:dyDescent="0.25">
      <c r="A12" s="14">
        <v>6244858</v>
      </c>
      <c r="B12" s="23">
        <v>324765</v>
      </c>
    </row>
    <row r="13" spans="1:2" x14ac:dyDescent="0.25">
      <c r="A13" s="14">
        <v>6262487</v>
      </c>
      <c r="B13" s="23">
        <v>221900</v>
      </c>
    </row>
    <row r="14" spans="1:2" x14ac:dyDescent="0.25">
      <c r="A14" s="14">
        <v>6266975</v>
      </c>
      <c r="B14" s="23">
        <v>59466</v>
      </c>
    </row>
    <row r="15" spans="1:2" x14ac:dyDescent="0.25">
      <c r="A15" s="14">
        <v>6276279</v>
      </c>
      <c r="B15" s="23">
        <v>56772</v>
      </c>
    </row>
    <row r="16" spans="1:2" x14ac:dyDescent="0.25">
      <c r="A16" s="14">
        <v>6287291</v>
      </c>
      <c r="B16" s="23">
        <v>60160</v>
      </c>
    </row>
    <row r="17" spans="1:2" x14ac:dyDescent="0.25">
      <c r="A17" s="14">
        <v>6299049</v>
      </c>
      <c r="B17" s="23">
        <v>58481</v>
      </c>
    </row>
    <row r="18" spans="1:2" x14ac:dyDescent="0.25">
      <c r="A18" s="14">
        <v>6302758</v>
      </c>
      <c r="B18" s="23">
        <v>58481</v>
      </c>
    </row>
    <row r="19" spans="1:2" x14ac:dyDescent="0.25">
      <c r="A19" s="14">
        <v>6303040</v>
      </c>
      <c r="B19" s="23">
        <v>71270</v>
      </c>
    </row>
    <row r="20" spans="1:2" x14ac:dyDescent="0.25">
      <c r="A20" s="14">
        <v>6319811</v>
      </c>
      <c r="B20" s="23">
        <v>137800</v>
      </c>
    </row>
    <row r="21" spans="1:2" x14ac:dyDescent="0.25">
      <c r="A21" s="14">
        <v>6320150</v>
      </c>
      <c r="B21" s="23">
        <v>35100</v>
      </c>
    </row>
    <row r="22" spans="1:2" x14ac:dyDescent="0.25">
      <c r="A22" s="14">
        <v>6320666</v>
      </c>
      <c r="B22" s="23">
        <v>50600</v>
      </c>
    </row>
    <row r="23" spans="1:2" x14ac:dyDescent="0.25">
      <c r="A23" s="14">
        <v>6332235</v>
      </c>
      <c r="B23" s="23">
        <v>171488</v>
      </c>
    </row>
    <row r="24" spans="1:2" x14ac:dyDescent="0.25">
      <c r="A24" s="14">
        <v>6342225</v>
      </c>
      <c r="B24" s="23">
        <v>36300</v>
      </c>
    </row>
    <row r="25" spans="1:2" x14ac:dyDescent="0.25">
      <c r="A25" s="14">
        <v>6342513</v>
      </c>
      <c r="B25" s="23">
        <v>470700</v>
      </c>
    </row>
    <row r="26" spans="1:2" x14ac:dyDescent="0.25">
      <c r="A26" s="14">
        <v>6343843</v>
      </c>
      <c r="B26" s="23">
        <v>59700</v>
      </c>
    </row>
    <row r="27" spans="1:2" x14ac:dyDescent="0.25">
      <c r="A27" s="14">
        <v>6344401</v>
      </c>
      <c r="B27" s="23">
        <v>59700</v>
      </c>
    </row>
    <row r="28" spans="1:2" x14ac:dyDescent="0.25">
      <c r="A28" s="14">
        <v>6344691</v>
      </c>
      <c r="B28" s="23">
        <v>235300</v>
      </c>
    </row>
    <row r="29" spans="1:2" x14ac:dyDescent="0.25">
      <c r="A29" s="14">
        <v>6344717</v>
      </c>
      <c r="B29" s="23">
        <v>142600</v>
      </c>
    </row>
    <row r="30" spans="1:2" x14ac:dyDescent="0.25">
      <c r="A30" s="14">
        <v>6345125</v>
      </c>
      <c r="B30" s="23">
        <v>52400</v>
      </c>
    </row>
    <row r="31" spans="1:2" x14ac:dyDescent="0.25">
      <c r="A31" s="14">
        <v>6346591</v>
      </c>
      <c r="B31" s="23">
        <v>59700</v>
      </c>
    </row>
    <row r="32" spans="1:2" x14ac:dyDescent="0.25">
      <c r="A32" s="14">
        <v>6347745</v>
      </c>
      <c r="B32" s="23">
        <v>61375</v>
      </c>
    </row>
    <row r="33" spans="1:2" x14ac:dyDescent="0.25">
      <c r="A33" s="14">
        <v>6347798</v>
      </c>
      <c r="B33" s="23">
        <v>7320045</v>
      </c>
    </row>
    <row r="34" spans="1:2" x14ac:dyDescent="0.25">
      <c r="A34" s="25" t="s">
        <v>215</v>
      </c>
      <c r="B34" s="23"/>
    </row>
    <row r="35" spans="1:2" x14ac:dyDescent="0.25">
      <c r="A35" s="25" t="s">
        <v>216</v>
      </c>
      <c r="B35" s="23">
        <v>14490374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C42AE-D102-421C-812C-4CB31C15264E}">
  <dimension ref="A1:T84"/>
  <sheetViews>
    <sheetView workbookViewId="0">
      <selection sqref="A1:XFD1048576"/>
    </sheetView>
  </sheetViews>
  <sheetFormatPr baseColWidth="10" defaultRowHeight="15" outlineLevelRow="3" x14ac:dyDescent="0.25"/>
  <cols>
    <col min="2" max="2" width="18.28515625" bestFit="1" customWidth="1"/>
    <col min="3" max="3" width="11.42578125" style="28"/>
    <col min="4" max="4" width="49.7109375" bestFit="1" customWidth="1"/>
    <col min="5" max="5" width="22.5703125" bestFit="1" customWidth="1"/>
  </cols>
  <sheetData>
    <row r="1" spans="1:20" s="19" customFormat="1" ht="12.75" x14ac:dyDescent="0.2">
      <c r="A1" s="18" t="s">
        <v>28</v>
      </c>
      <c r="B1" s="18" t="s">
        <v>29</v>
      </c>
      <c r="C1" s="26" t="s">
        <v>38</v>
      </c>
      <c r="D1" s="18" t="s">
        <v>40</v>
      </c>
      <c r="E1" s="18" t="s">
        <v>30</v>
      </c>
      <c r="F1" s="18" t="s">
        <v>31</v>
      </c>
      <c r="G1" s="18" t="s">
        <v>32</v>
      </c>
      <c r="H1" s="18" t="s">
        <v>33</v>
      </c>
      <c r="I1" s="18" t="s">
        <v>34</v>
      </c>
      <c r="J1" s="18" t="s">
        <v>35</v>
      </c>
      <c r="K1" s="18" t="s">
        <v>36</v>
      </c>
      <c r="L1" s="18" t="s">
        <v>37</v>
      </c>
      <c r="M1" s="18" t="s">
        <v>39</v>
      </c>
      <c r="N1" s="18" t="s">
        <v>41</v>
      </c>
      <c r="O1" s="18" t="s">
        <v>42</v>
      </c>
      <c r="P1" s="18" t="s">
        <v>43</v>
      </c>
      <c r="Q1" s="18" t="s">
        <v>44</v>
      </c>
      <c r="R1" s="18" t="s">
        <v>45</v>
      </c>
      <c r="S1" s="18" t="s">
        <v>46</v>
      </c>
      <c r="T1" s="18" t="s">
        <v>47</v>
      </c>
    </row>
    <row r="2" spans="1:20" s="19" customFormat="1" ht="12.75" outlineLevel="3" x14ac:dyDescent="0.2">
      <c r="A2" s="20"/>
      <c r="B2" s="14">
        <v>6168381</v>
      </c>
      <c r="C2" s="27">
        <v>51300</v>
      </c>
      <c r="D2" s="19" t="s">
        <v>157</v>
      </c>
      <c r="E2" s="19" t="s">
        <v>154</v>
      </c>
      <c r="F2" s="19" t="s">
        <v>49</v>
      </c>
      <c r="G2" s="19" t="s">
        <v>155</v>
      </c>
      <c r="H2" s="19" t="s">
        <v>51</v>
      </c>
      <c r="I2" s="19" t="s">
        <v>156</v>
      </c>
      <c r="J2" s="21">
        <v>43118</v>
      </c>
      <c r="L2" s="21">
        <v>43227</v>
      </c>
      <c r="M2" s="19" t="s">
        <v>132</v>
      </c>
      <c r="N2" s="19" t="s">
        <v>54</v>
      </c>
      <c r="O2" s="7">
        <v>733</v>
      </c>
      <c r="P2" s="19" t="s">
        <v>55</v>
      </c>
      <c r="Q2" s="19" t="s">
        <v>158</v>
      </c>
      <c r="R2" s="19" t="s">
        <v>57</v>
      </c>
      <c r="S2" s="19" t="s">
        <v>58</v>
      </c>
      <c r="T2" s="19" t="s">
        <v>59</v>
      </c>
    </row>
    <row r="3" spans="1:20" s="19" customFormat="1" ht="12.75" outlineLevel="3" x14ac:dyDescent="0.2">
      <c r="A3" s="20"/>
      <c r="B3" s="14">
        <v>6182188</v>
      </c>
      <c r="C3" s="27">
        <v>73700</v>
      </c>
      <c r="D3" s="19" t="s">
        <v>92</v>
      </c>
      <c r="E3" s="19" t="s">
        <v>87</v>
      </c>
      <c r="F3" s="19" t="s">
        <v>88</v>
      </c>
      <c r="G3" s="19" t="s">
        <v>100</v>
      </c>
      <c r="H3" s="19" t="s">
        <v>90</v>
      </c>
      <c r="I3" s="19" t="s">
        <v>91</v>
      </c>
      <c r="J3" s="21">
        <v>43544</v>
      </c>
      <c r="L3" s="21">
        <v>43641</v>
      </c>
      <c r="M3" s="19" t="s">
        <v>100</v>
      </c>
      <c r="N3" s="19" t="s">
        <v>93</v>
      </c>
      <c r="O3" s="7">
        <v>97</v>
      </c>
      <c r="P3" s="19" t="s">
        <v>94</v>
      </c>
      <c r="Q3" s="19" t="s">
        <v>95</v>
      </c>
      <c r="R3" s="19" t="s">
        <v>57</v>
      </c>
      <c r="S3" s="19" t="s">
        <v>58</v>
      </c>
      <c r="T3" s="19" t="s">
        <v>59</v>
      </c>
    </row>
    <row r="4" spans="1:20" s="19" customFormat="1" ht="12.75" outlineLevel="3" x14ac:dyDescent="0.2">
      <c r="A4" s="20"/>
      <c r="B4" s="14">
        <v>6182188</v>
      </c>
      <c r="C4" s="27">
        <v>73700</v>
      </c>
      <c r="D4" s="19" t="s">
        <v>103</v>
      </c>
      <c r="E4" s="19" t="s">
        <v>101</v>
      </c>
      <c r="F4" s="19" t="s">
        <v>88</v>
      </c>
      <c r="G4" s="19" t="s">
        <v>102</v>
      </c>
      <c r="H4" s="19" t="s">
        <v>51</v>
      </c>
      <c r="I4" s="19" t="s">
        <v>91</v>
      </c>
      <c r="J4" s="21">
        <v>43217</v>
      </c>
      <c r="L4" s="21">
        <v>43318</v>
      </c>
      <c r="M4" s="19" t="s">
        <v>100</v>
      </c>
      <c r="N4" s="19" t="s">
        <v>54</v>
      </c>
      <c r="O4" s="7">
        <v>285</v>
      </c>
      <c r="P4" s="19" t="s">
        <v>55</v>
      </c>
      <c r="Q4" s="19" t="s">
        <v>104</v>
      </c>
      <c r="R4" s="19" t="s">
        <v>57</v>
      </c>
      <c r="S4" s="19" t="s">
        <v>58</v>
      </c>
      <c r="T4" s="19" t="s">
        <v>59</v>
      </c>
    </row>
    <row r="5" spans="1:20" s="19" customFormat="1" ht="12.75" outlineLevel="3" x14ac:dyDescent="0.2">
      <c r="A5" s="20"/>
      <c r="B5" s="14">
        <v>6182188</v>
      </c>
      <c r="C5" s="27">
        <v>72627</v>
      </c>
      <c r="D5" s="19" t="s">
        <v>134</v>
      </c>
      <c r="E5" s="19" t="s">
        <v>101</v>
      </c>
      <c r="F5" s="19" t="s">
        <v>49</v>
      </c>
      <c r="G5" s="19" t="s">
        <v>102</v>
      </c>
      <c r="H5" s="19" t="s">
        <v>51</v>
      </c>
      <c r="I5" s="19" t="s">
        <v>91</v>
      </c>
      <c r="J5" s="21">
        <v>43217</v>
      </c>
      <c r="L5" s="21">
        <v>43318</v>
      </c>
      <c r="M5" s="19" t="s">
        <v>132</v>
      </c>
      <c r="N5" s="19" t="s">
        <v>54</v>
      </c>
      <c r="O5" s="7">
        <v>642</v>
      </c>
      <c r="P5" s="19" t="s">
        <v>55</v>
      </c>
      <c r="Q5" s="19" t="s">
        <v>104</v>
      </c>
      <c r="R5" s="19" t="s">
        <v>57</v>
      </c>
      <c r="S5" s="19" t="s">
        <v>58</v>
      </c>
      <c r="T5" s="19" t="s">
        <v>59</v>
      </c>
    </row>
    <row r="6" spans="1:20" s="19" customFormat="1" ht="12.75" outlineLevel="3" x14ac:dyDescent="0.2">
      <c r="A6" s="20"/>
      <c r="B6" s="14">
        <v>6182562</v>
      </c>
      <c r="C6" s="27">
        <v>1948340</v>
      </c>
      <c r="D6" s="19" t="s">
        <v>134</v>
      </c>
      <c r="E6" s="19" t="s">
        <v>101</v>
      </c>
      <c r="F6" s="19" t="s">
        <v>49</v>
      </c>
      <c r="G6" s="19" t="s">
        <v>160</v>
      </c>
      <c r="H6" s="19" t="s">
        <v>51</v>
      </c>
      <c r="I6" s="19" t="s">
        <v>91</v>
      </c>
      <c r="J6" s="21">
        <v>43220</v>
      </c>
      <c r="L6" s="21">
        <v>43318</v>
      </c>
      <c r="M6" s="19" t="s">
        <v>132</v>
      </c>
      <c r="N6" s="19" t="s">
        <v>54</v>
      </c>
      <c r="O6" s="7">
        <v>642</v>
      </c>
      <c r="P6" s="19" t="s">
        <v>55</v>
      </c>
      <c r="Q6" s="19" t="s">
        <v>104</v>
      </c>
      <c r="R6" s="19" t="s">
        <v>57</v>
      </c>
      <c r="S6" s="19" t="s">
        <v>58</v>
      </c>
      <c r="T6" s="19" t="s">
        <v>59</v>
      </c>
    </row>
    <row r="7" spans="1:20" s="19" customFormat="1" ht="12.75" outlineLevel="3" x14ac:dyDescent="0.2">
      <c r="A7" s="20"/>
      <c r="B7" s="14">
        <v>6200010</v>
      </c>
      <c r="C7" s="27">
        <v>79200</v>
      </c>
      <c r="D7" s="19" t="s">
        <v>92</v>
      </c>
      <c r="E7" s="19" t="s">
        <v>87</v>
      </c>
      <c r="F7" s="19" t="s">
        <v>88</v>
      </c>
      <c r="G7" s="19" t="s">
        <v>89</v>
      </c>
      <c r="H7" s="19" t="s">
        <v>90</v>
      </c>
      <c r="I7" s="19" t="s">
        <v>91</v>
      </c>
      <c r="J7" s="21">
        <v>43544</v>
      </c>
      <c r="L7" s="21">
        <v>43641</v>
      </c>
      <c r="M7" s="19" t="s">
        <v>89</v>
      </c>
      <c r="N7" s="19" t="s">
        <v>93</v>
      </c>
      <c r="O7" s="7">
        <v>97</v>
      </c>
      <c r="P7" s="19" t="s">
        <v>94</v>
      </c>
      <c r="Q7" s="19" t="s">
        <v>95</v>
      </c>
      <c r="R7" s="19" t="s">
        <v>57</v>
      </c>
      <c r="S7" s="19" t="s">
        <v>58</v>
      </c>
      <c r="T7" s="19" t="s">
        <v>59</v>
      </c>
    </row>
    <row r="8" spans="1:20" s="19" customFormat="1" ht="12.75" outlineLevel="3" x14ac:dyDescent="0.2">
      <c r="A8" s="20"/>
      <c r="B8" s="14">
        <v>6200010</v>
      </c>
      <c r="C8" s="27">
        <v>79200</v>
      </c>
      <c r="D8" s="19" t="s">
        <v>98</v>
      </c>
      <c r="E8" s="19" t="s">
        <v>96</v>
      </c>
      <c r="F8" s="19" t="s">
        <v>88</v>
      </c>
      <c r="G8" s="19" t="s">
        <v>97</v>
      </c>
      <c r="H8" s="19" t="s">
        <v>51</v>
      </c>
      <c r="I8" s="19" t="s">
        <v>91</v>
      </c>
      <c r="J8" s="21">
        <v>43327</v>
      </c>
      <c r="L8" s="21">
        <v>43405</v>
      </c>
      <c r="M8" s="19" t="s">
        <v>89</v>
      </c>
      <c r="N8" s="19" t="s">
        <v>54</v>
      </c>
      <c r="O8" s="7">
        <v>235</v>
      </c>
      <c r="P8" s="19" t="s">
        <v>55</v>
      </c>
      <c r="Q8" s="19" t="s">
        <v>99</v>
      </c>
      <c r="R8" s="19" t="s">
        <v>57</v>
      </c>
      <c r="S8" s="19" t="s">
        <v>58</v>
      </c>
      <c r="T8" s="19" t="s">
        <v>59</v>
      </c>
    </row>
    <row r="9" spans="1:20" s="19" customFormat="1" ht="12.75" outlineLevel="3" x14ac:dyDescent="0.2">
      <c r="A9" s="20"/>
      <c r="B9" s="14">
        <v>6200010</v>
      </c>
      <c r="C9" s="27">
        <v>1306837</v>
      </c>
      <c r="D9" s="19" t="s">
        <v>134</v>
      </c>
      <c r="E9" s="19" t="s">
        <v>96</v>
      </c>
      <c r="F9" s="19" t="s">
        <v>49</v>
      </c>
      <c r="G9" s="19" t="s">
        <v>97</v>
      </c>
      <c r="H9" s="19" t="s">
        <v>51</v>
      </c>
      <c r="I9" s="19" t="s">
        <v>91</v>
      </c>
      <c r="J9" s="21">
        <v>43327</v>
      </c>
      <c r="L9" s="21">
        <v>43405</v>
      </c>
      <c r="M9" s="19" t="s">
        <v>132</v>
      </c>
      <c r="N9" s="19" t="s">
        <v>54</v>
      </c>
      <c r="O9" s="7">
        <v>586</v>
      </c>
      <c r="P9" s="19" t="s">
        <v>55</v>
      </c>
      <c r="Q9" s="19" t="s">
        <v>99</v>
      </c>
      <c r="R9" s="19" t="s">
        <v>57</v>
      </c>
      <c r="S9" s="19" t="s">
        <v>58</v>
      </c>
      <c r="T9" s="19" t="s">
        <v>59</v>
      </c>
    </row>
    <row r="10" spans="1:20" s="19" customFormat="1" ht="12.75" outlineLevel="3" x14ac:dyDescent="0.2">
      <c r="A10" s="20"/>
      <c r="B10" s="14">
        <v>6229266</v>
      </c>
      <c r="C10" s="27">
        <v>254991</v>
      </c>
      <c r="E10" s="19" t="s">
        <v>87</v>
      </c>
      <c r="F10" s="19" t="s">
        <v>49</v>
      </c>
      <c r="G10" s="19" t="s">
        <v>113</v>
      </c>
      <c r="H10" s="19" t="s">
        <v>51</v>
      </c>
      <c r="I10" s="19" t="s">
        <v>91</v>
      </c>
      <c r="J10" s="21">
        <v>43518</v>
      </c>
      <c r="L10" s="21">
        <v>43717</v>
      </c>
      <c r="M10" s="19" t="s">
        <v>113</v>
      </c>
      <c r="N10" s="19" t="s">
        <v>93</v>
      </c>
      <c r="O10" s="7">
        <v>199</v>
      </c>
      <c r="P10" s="19" t="s">
        <v>86</v>
      </c>
      <c r="Q10" s="19" t="s">
        <v>112</v>
      </c>
      <c r="R10" s="19" t="s">
        <v>57</v>
      </c>
      <c r="S10" s="19" t="s">
        <v>58</v>
      </c>
      <c r="T10" s="19" t="s">
        <v>59</v>
      </c>
    </row>
    <row r="11" spans="1:20" s="19" customFormat="1" ht="12.75" outlineLevel="3" x14ac:dyDescent="0.2">
      <c r="A11" s="20"/>
      <c r="B11" s="14">
        <v>6229266</v>
      </c>
      <c r="C11" s="27">
        <v>226579</v>
      </c>
      <c r="D11" s="19" t="s">
        <v>124</v>
      </c>
      <c r="E11" s="19" t="s">
        <v>114</v>
      </c>
      <c r="F11" s="19" t="s">
        <v>49</v>
      </c>
      <c r="G11" s="19" t="s">
        <v>113</v>
      </c>
      <c r="H11" s="19" t="s">
        <v>51</v>
      </c>
      <c r="I11" s="19" t="s">
        <v>91</v>
      </c>
      <c r="J11" s="21">
        <v>43518</v>
      </c>
      <c r="L11" s="21">
        <v>43717</v>
      </c>
      <c r="M11" s="19" t="s">
        <v>123</v>
      </c>
      <c r="N11" s="19" t="s">
        <v>54</v>
      </c>
      <c r="O11" s="7">
        <v>93</v>
      </c>
      <c r="P11" s="19" t="s">
        <v>86</v>
      </c>
      <c r="Q11" s="19" t="s">
        <v>112</v>
      </c>
      <c r="R11" s="19" t="s">
        <v>57</v>
      </c>
      <c r="S11" s="19" t="s">
        <v>58</v>
      </c>
      <c r="T11" s="19" t="s">
        <v>59</v>
      </c>
    </row>
    <row r="12" spans="1:20" s="19" customFormat="1" ht="12.75" outlineLevel="3" x14ac:dyDescent="0.2">
      <c r="A12" s="20"/>
      <c r="B12" s="14">
        <v>6229266</v>
      </c>
      <c r="C12" s="27">
        <v>28412</v>
      </c>
      <c r="D12" s="19" t="s">
        <v>153</v>
      </c>
      <c r="E12" s="19" t="s">
        <v>114</v>
      </c>
      <c r="F12" s="19" t="s">
        <v>49</v>
      </c>
      <c r="G12" s="19" t="s">
        <v>113</v>
      </c>
      <c r="H12" s="19" t="s">
        <v>51</v>
      </c>
      <c r="I12" s="19" t="s">
        <v>91</v>
      </c>
      <c r="J12" s="21">
        <v>43518</v>
      </c>
      <c r="L12" s="21">
        <v>43717</v>
      </c>
      <c r="M12" s="19" t="s">
        <v>132</v>
      </c>
      <c r="N12" s="19" t="s">
        <v>54</v>
      </c>
      <c r="O12" s="7">
        <v>366</v>
      </c>
      <c r="P12" s="19" t="s">
        <v>86</v>
      </c>
      <c r="Q12" s="19" t="s">
        <v>112</v>
      </c>
      <c r="R12" s="19" t="s">
        <v>57</v>
      </c>
      <c r="S12" s="19" t="s">
        <v>58</v>
      </c>
      <c r="T12" s="19" t="s">
        <v>59</v>
      </c>
    </row>
    <row r="13" spans="1:20" s="19" customFormat="1" ht="12.75" outlineLevel="3" x14ac:dyDescent="0.2">
      <c r="A13" s="20"/>
      <c r="B13" s="14">
        <v>6229266</v>
      </c>
      <c r="C13" s="27">
        <v>254991</v>
      </c>
      <c r="D13" s="19" t="s">
        <v>116</v>
      </c>
      <c r="E13" s="19" t="s">
        <v>114</v>
      </c>
      <c r="F13" s="19" t="s">
        <v>49</v>
      </c>
      <c r="G13" s="19" t="s">
        <v>115</v>
      </c>
      <c r="H13" s="19" t="s">
        <v>51</v>
      </c>
      <c r="I13" s="19" t="s">
        <v>91</v>
      </c>
      <c r="J13" s="21">
        <v>43518</v>
      </c>
      <c r="L13" s="21">
        <v>43564</v>
      </c>
      <c r="M13" s="19" t="s">
        <v>113</v>
      </c>
      <c r="N13" s="19" t="s">
        <v>54</v>
      </c>
      <c r="O13" s="7">
        <v>123</v>
      </c>
      <c r="P13" s="19" t="s">
        <v>55</v>
      </c>
      <c r="Q13" s="19" t="s">
        <v>111</v>
      </c>
      <c r="R13" s="19" t="s">
        <v>57</v>
      </c>
      <c r="S13" s="19" t="s">
        <v>58</v>
      </c>
      <c r="T13" s="19" t="s">
        <v>59</v>
      </c>
    </row>
    <row r="14" spans="1:20" s="19" customFormat="1" ht="12.75" outlineLevel="3" x14ac:dyDescent="0.2">
      <c r="A14" s="20"/>
      <c r="B14" s="14">
        <v>6233948</v>
      </c>
      <c r="C14" s="27">
        <v>55826</v>
      </c>
      <c r="D14" s="19" t="s">
        <v>150</v>
      </c>
      <c r="E14" s="19" t="s">
        <v>148</v>
      </c>
      <c r="F14" s="19" t="s">
        <v>49</v>
      </c>
      <c r="G14" s="19" t="s">
        <v>149</v>
      </c>
      <c r="H14" s="19" t="s">
        <v>51</v>
      </c>
      <c r="I14" s="19" t="s">
        <v>91</v>
      </c>
      <c r="J14" s="21">
        <v>43545</v>
      </c>
      <c r="L14" s="21">
        <v>43717</v>
      </c>
      <c r="M14" s="19" t="s">
        <v>132</v>
      </c>
      <c r="N14" s="19" t="s">
        <v>54</v>
      </c>
      <c r="O14" s="7">
        <v>396</v>
      </c>
      <c r="P14" s="19" t="s">
        <v>55</v>
      </c>
      <c r="Q14" s="19" t="s">
        <v>111</v>
      </c>
      <c r="R14" s="19" t="s">
        <v>57</v>
      </c>
      <c r="S14" s="19" t="s">
        <v>58</v>
      </c>
      <c r="T14" s="19" t="s">
        <v>59</v>
      </c>
    </row>
    <row r="15" spans="1:20" s="19" customFormat="1" ht="12.75" outlineLevel="3" x14ac:dyDescent="0.2">
      <c r="A15" s="20"/>
      <c r="B15" s="14">
        <v>6235095</v>
      </c>
      <c r="C15" s="27">
        <v>71968</v>
      </c>
      <c r="D15" s="19" t="s">
        <v>152</v>
      </c>
      <c r="E15" s="19" t="s">
        <v>148</v>
      </c>
      <c r="F15" s="19" t="s">
        <v>49</v>
      </c>
      <c r="G15" s="19" t="s">
        <v>151</v>
      </c>
      <c r="H15" s="19" t="s">
        <v>51</v>
      </c>
      <c r="I15" s="19" t="s">
        <v>91</v>
      </c>
      <c r="J15" s="21">
        <v>43553</v>
      </c>
      <c r="L15" s="21">
        <v>43717</v>
      </c>
      <c r="M15" s="19" t="s">
        <v>132</v>
      </c>
      <c r="N15" s="19" t="s">
        <v>54</v>
      </c>
      <c r="O15" s="7">
        <v>396</v>
      </c>
      <c r="P15" s="19" t="s">
        <v>55</v>
      </c>
      <c r="Q15" s="19" t="s">
        <v>111</v>
      </c>
      <c r="R15" s="19" t="s">
        <v>57</v>
      </c>
      <c r="S15" s="19" t="s">
        <v>58</v>
      </c>
      <c r="T15" s="19" t="s">
        <v>59</v>
      </c>
    </row>
    <row r="16" spans="1:20" s="19" customFormat="1" ht="12.75" outlineLevel="3" x14ac:dyDescent="0.2">
      <c r="A16" s="20"/>
      <c r="B16" s="14">
        <v>6244858</v>
      </c>
      <c r="C16" s="27">
        <v>49093</v>
      </c>
      <c r="D16" s="19" t="s">
        <v>106</v>
      </c>
      <c r="E16" s="19" t="s">
        <v>87</v>
      </c>
      <c r="F16" s="19" t="s">
        <v>88</v>
      </c>
      <c r="G16" s="19" t="s">
        <v>105</v>
      </c>
      <c r="H16" s="19" t="s">
        <v>90</v>
      </c>
      <c r="I16" s="19" t="s">
        <v>91</v>
      </c>
      <c r="J16" s="21">
        <v>43691</v>
      </c>
      <c r="L16" s="21">
        <v>43805</v>
      </c>
      <c r="M16" s="19" t="s">
        <v>105</v>
      </c>
      <c r="N16" s="19" t="s">
        <v>93</v>
      </c>
      <c r="O16" s="7">
        <v>114</v>
      </c>
      <c r="P16" s="19" t="s">
        <v>107</v>
      </c>
      <c r="Q16" s="19" t="s">
        <v>95</v>
      </c>
      <c r="R16" s="19" t="s">
        <v>57</v>
      </c>
      <c r="S16" s="19" t="s">
        <v>58</v>
      </c>
      <c r="T16" s="19" t="s">
        <v>59</v>
      </c>
    </row>
    <row r="17" spans="1:20" s="19" customFormat="1" ht="12.75" outlineLevel="3" x14ac:dyDescent="0.2">
      <c r="A17" s="20"/>
      <c r="B17" s="14">
        <v>6244858</v>
      </c>
      <c r="C17" s="27">
        <v>49093</v>
      </c>
      <c r="D17" s="19" t="s">
        <v>110</v>
      </c>
      <c r="E17" s="19" t="s">
        <v>108</v>
      </c>
      <c r="F17" s="19" t="s">
        <v>88</v>
      </c>
      <c r="G17" s="19" t="s">
        <v>109</v>
      </c>
      <c r="H17" s="19" t="s">
        <v>51</v>
      </c>
      <c r="I17" s="19" t="s">
        <v>91</v>
      </c>
      <c r="J17" s="21">
        <v>43608</v>
      </c>
      <c r="L17" s="21">
        <v>43711</v>
      </c>
      <c r="M17" s="19" t="s">
        <v>105</v>
      </c>
      <c r="N17" s="19" t="s">
        <v>54</v>
      </c>
      <c r="O17" s="7">
        <v>98</v>
      </c>
      <c r="P17" s="19" t="s">
        <v>55</v>
      </c>
      <c r="Q17" s="19" t="s">
        <v>111</v>
      </c>
      <c r="R17" s="19" t="s">
        <v>57</v>
      </c>
      <c r="S17" s="19" t="s">
        <v>58</v>
      </c>
      <c r="T17" s="19" t="s">
        <v>59</v>
      </c>
    </row>
    <row r="18" spans="1:20" s="19" customFormat="1" ht="12.75" outlineLevel="3" x14ac:dyDescent="0.2">
      <c r="A18" s="20"/>
      <c r="B18" s="14">
        <v>6244858</v>
      </c>
      <c r="C18" s="27">
        <v>177486</v>
      </c>
      <c r="D18" s="19" t="s">
        <v>159</v>
      </c>
      <c r="E18" s="19" t="s">
        <v>108</v>
      </c>
      <c r="F18" s="19" t="s">
        <v>49</v>
      </c>
      <c r="G18" s="19" t="s">
        <v>109</v>
      </c>
      <c r="H18" s="19" t="s">
        <v>51</v>
      </c>
      <c r="I18" s="19" t="s">
        <v>91</v>
      </c>
      <c r="J18" s="21">
        <v>43608</v>
      </c>
      <c r="L18" s="21">
        <v>43711</v>
      </c>
      <c r="M18" s="19" t="s">
        <v>132</v>
      </c>
      <c r="N18" s="19" t="s">
        <v>54</v>
      </c>
      <c r="O18" s="7">
        <v>311</v>
      </c>
      <c r="P18" s="19" t="s">
        <v>55</v>
      </c>
      <c r="Q18" s="19" t="s">
        <v>111</v>
      </c>
      <c r="R18" s="19" t="s">
        <v>57</v>
      </c>
      <c r="S18" s="19" t="s">
        <v>58</v>
      </c>
      <c r="T18" s="19" t="s">
        <v>59</v>
      </c>
    </row>
    <row r="19" spans="1:20" s="19" customFormat="1" ht="12.75" outlineLevel="3" x14ac:dyDescent="0.2">
      <c r="A19" s="20"/>
      <c r="B19" s="14">
        <v>6244858</v>
      </c>
      <c r="C19" s="27">
        <v>49093</v>
      </c>
      <c r="D19" s="19" t="s">
        <v>162</v>
      </c>
      <c r="E19" s="19" t="s">
        <v>161</v>
      </c>
      <c r="F19" s="19" t="s">
        <v>66</v>
      </c>
      <c r="G19" s="19" t="s">
        <v>105</v>
      </c>
      <c r="H19" s="19" t="s">
        <v>90</v>
      </c>
      <c r="I19" s="19" t="s">
        <v>91</v>
      </c>
      <c r="J19" s="21">
        <v>43691</v>
      </c>
      <c r="L19" s="21">
        <v>43805</v>
      </c>
      <c r="M19" s="19" t="s">
        <v>132</v>
      </c>
      <c r="N19" s="19" t="s">
        <v>54</v>
      </c>
      <c r="O19" s="7">
        <v>125</v>
      </c>
      <c r="P19" s="19" t="s">
        <v>107</v>
      </c>
      <c r="Q19" s="19" t="s">
        <v>95</v>
      </c>
      <c r="R19" s="19" t="s">
        <v>57</v>
      </c>
      <c r="S19" s="19" t="s">
        <v>58</v>
      </c>
      <c r="T19" s="19" t="s">
        <v>59</v>
      </c>
    </row>
    <row r="20" spans="1:20" s="19" customFormat="1" ht="12.75" outlineLevel="3" x14ac:dyDescent="0.2">
      <c r="A20" s="20"/>
      <c r="B20" s="14">
        <v>6262487</v>
      </c>
      <c r="C20" s="27">
        <v>221900</v>
      </c>
      <c r="D20" s="19" t="s">
        <v>137</v>
      </c>
      <c r="E20" s="19" t="s">
        <v>135</v>
      </c>
      <c r="F20" s="19" t="s">
        <v>131</v>
      </c>
      <c r="G20" s="19" t="s">
        <v>136</v>
      </c>
      <c r="H20" s="19" t="s">
        <v>51</v>
      </c>
      <c r="I20" s="19" t="s">
        <v>133</v>
      </c>
      <c r="J20" s="21">
        <v>43731</v>
      </c>
      <c r="L20" s="21">
        <v>43962</v>
      </c>
      <c r="M20" s="19" t="s">
        <v>132</v>
      </c>
      <c r="N20" s="19" t="s">
        <v>54</v>
      </c>
      <c r="O20" s="7">
        <v>211</v>
      </c>
      <c r="P20" s="19" t="s">
        <v>107</v>
      </c>
      <c r="Q20" s="19" t="s">
        <v>138</v>
      </c>
      <c r="R20" s="19" t="s">
        <v>57</v>
      </c>
      <c r="S20" s="19" t="s">
        <v>58</v>
      </c>
      <c r="T20" s="19" t="s">
        <v>59</v>
      </c>
    </row>
    <row r="21" spans="1:20" s="19" customFormat="1" ht="12.75" outlineLevel="3" x14ac:dyDescent="0.2">
      <c r="A21" s="20"/>
      <c r="B21" s="14">
        <v>6266975</v>
      </c>
      <c r="C21" s="27">
        <v>59466</v>
      </c>
      <c r="D21" s="19" t="s">
        <v>137</v>
      </c>
      <c r="E21" s="19" t="s">
        <v>139</v>
      </c>
      <c r="F21" s="19" t="s">
        <v>131</v>
      </c>
      <c r="G21" s="19" t="s">
        <v>140</v>
      </c>
      <c r="H21" s="19" t="s">
        <v>51</v>
      </c>
      <c r="I21" s="19" t="s">
        <v>141</v>
      </c>
      <c r="J21" s="21">
        <v>43731</v>
      </c>
      <c r="L21" s="21">
        <v>43953</v>
      </c>
      <c r="M21" s="19" t="s">
        <v>132</v>
      </c>
      <c r="N21" s="19" t="s">
        <v>54</v>
      </c>
      <c r="O21" s="7">
        <v>144</v>
      </c>
      <c r="P21" s="19" t="s">
        <v>107</v>
      </c>
      <c r="Q21" s="19" t="s">
        <v>142</v>
      </c>
      <c r="R21" s="19" t="s">
        <v>57</v>
      </c>
      <c r="S21" s="19" t="s">
        <v>58</v>
      </c>
      <c r="T21" s="19" t="s">
        <v>59</v>
      </c>
    </row>
    <row r="22" spans="1:20" s="19" customFormat="1" ht="12.75" outlineLevel="3" x14ac:dyDescent="0.2">
      <c r="A22" s="20"/>
      <c r="B22" s="14">
        <v>6276279</v>
      </c>
      <c r="C22" s="27">
        <v>28386</v>
      </c>
      <c r="D22" s="19" t="s">
        <v>129</v>
      </c>
      <c r="E22" s="19" t="s">
        <v>127</v>
      </c>
      <c r="F22" s="19" t="s">
        <v>61</v>
      </c>
      <c r="G22" s="19" t="s">
        <v>128</v>
      </c>
      <c r="H22" s="19" t="s">
        <v>51</v>
      </c>
      <c r="I22" s="19" t="s">
        <v>68</v>
      </c>
      <c r="J22" s="21">
        <v>43780</v>
      </c>
      <c r="L22" s="21">
        <v>43951</v>
      </c>
      <c r="M22" s="19" t="s">
        <v>125</v>
      </c>
      <c r="N22" s="19" t="s">
        <v>54</v>
      </c>
      <c r="O22" s="7">
        <v>57</v>
      </c>
      <c r="P22" s="19" t="s">
        <v>94</v>
      </c>
      <c r="Q22" s="19" t="s">
        <v>130</v>
      </c>
      <c r="R22" s="19" t="s">
        <v>57</v>
      </c>
      <c r="S22" s="19" t="s">
        <v>58</v>
      </c>
      <c r="T22" s="19" t="s">
        <v>59</v>
      </c>
    </row>
    <row r="23" spans="1:20" s="19" customFormat="1" ht="12.75" outlineLevel="3" x14ac:dyDescent="0.2">
      <c r="A23" s="20"/>
      <c r="B23" s="14">
        <v>6276279</v>
      </c>
      <c r="C23" s="27">
        <v>28386</v>
      </c>
      <c r="D23" s="19" t="s">
        <v>143</v>
      </c>
      <c r="E23" s="19" t="s">
        <v>127</v>
      </c>
      <c r="F23" s="19" t="s">
        <v>61</v>
      </c>
      <c r="G23" s="19" t="s">
        <v>128</v>
      </c>
      <c r="H23" s="19" t="s">
        <v>51</v>
      </c>
      <c r="I23" s="19" t="s">
        <v>68</v>
      </c>
      <c r="J23" s="21">
        <v>43780</v>
      </c>
      <c r="L23" s="21">
        <v>43951</v>
      </c>
      <c r="M23" s="19" t="s">
        <v>132</v>
      </c>
      <c r="N23" s="19" t="s">
        <v>54</v>
      </c>
      <c r="O23" s="7">
        <v>150</v>
      </c>
      <c r="P23" s="19" t="s">
        <v>94</v>
      </c>
      <c r="Q23" s="19" t="s">
        <v>130</v>
      </c>
      <c r="R23" s="19" t="s">
        <v>57</v>
      </c>
      <c r="S23" s="19" t="s">
        <v>58</v>
      </c>
      <c r="T23" s="19" t="s">
        <v>59</v>
      </c>
    </row>
    <row r="24" spans="1:20" s="19" customFormat="1" ht="12.75" outlineLevel="3" x14ac:dyDescent="0.2">
      <c r="A24" s="20"/>
      <c r="B24" s="14">
        <v>6287291</v>
      </c>
      <c r="C24" s="27">
        <v>60160</v>
      </c>
      <c r="D24" s="19" t="s">
        <v>146</v>
      </c>
      <c r="E24" s="19" t="s">
        <v>144</v>
      </c>
      <c r="F24" s="19" t="s">
        <v>66</v>
      </c>
      <c r="G24" s="19" t="s">
        <v>145</v>
      </c>
      <c r="H24" s="19" t="s">
        <v>51</v>
      </c>
      <c r="I24" s="19" t="s">
        <v>68</v>
      </c>
      <c r="J24" s="21">
        <v>43852</v>
      </c>
      <c r="L24" s="21">
        <v>43966</v>
      </c>
      <c r="M24" s="19" t="s">
        <v>132</v>
      </c>
      <c r="N24" s="19" t="s">
        <v>54</v>
      </c>
      <c r="O24" s="7">
        <v>63</v>
      </c>
      <c r="P24" s="19" t="s">
        <v>107</v>
      </c>
      <c r="Q24" s="19" t="s">
        <v>147</v>
      </c>
      <c r="R24" s="19" t="s">
        <v>57</v>
      </c>
      <c r="S24" s="19" t="s">
        <v>58</v>
      </c>
      <c r="T24" s="19" t="s">
        <v>59</v>
      </c>
    </row>
    <row r="25" spans="1:20" s="19" customFormat="1" ht="12.75" outlineLevel="3" x14ac:dyDescent="0.2">
      <c r="A25" s="20"/>
      <c r="B25" s="22">
        <v>6299049</v>
      </c>
      <c r="C25" s="27">
        <v>58481</v>
      </c>
      <c r="D25" s="19" t="s">
        <v>172</v>
      </c>
      <c r="E25" s="19" t="s">
        <v>170</v>
      </c>
      <c r="F25" s="19" t="s">
        <v>66</v>
      </c>
      <c r="G25" s="19" t="s">
        <v>171</v>
      </c>
      <c r="H25" s="19" t="s">
        <v>51</v>
      </c>
      <c r="I25" s="19" t="s">
        <v>68</v>
      </c>
      <c r="J25" s="21">
        <v>43923</v>
      </c>
      <c r="L25" s="21">
        <v>44075</v>
      </c>
      <c r="M25" s="19" t="s">
        <v>169</v>
      </c>
      <c r="N25" s="19" t="s">
        <v>54</v>
      </c>
      <c r="O25" s="7">
        <v>121</v>
      </c>
      <c r="P25" s="19" t="s">
        <v>55</v>
      </c>
      <c r="Q25" s="19" t="s">
        <v>173</v>
      </c>
      <c r="R25" s="19" t="s">
        <v>57</v>
      </c>
      <c r="S25" s="19" t="s">
        <v>58</v>
      </c>
      <c r="T25" s="19" t="s">
        <v>59</v>
      </c>
    </row>
    <row r="26" spans="1:20" s="19" customFormat="1" ht="12.75" outlineLevel="3" x14ac:dyDescent="0.2">
      <c r="A26" s="20"/>
      <c r="B26" s="22">
        <v>6302758</v>
      </c>
      <c r="C26" s="27">
        <v>58481</v>
      </c>
      <c r="D26" s="19" t="s">
        <v>146</v>
      </c>
      <c r="E26" s="19" t="s">
        <v>174</v>
      </c>
      <c r="F26" s="19" t="s">
        <v>66</v>
      </c>
      <c r="G26" s="19" t="s">
        <v>175</v>
      </c>
      <c r="H26" s="19" t="s">
        <v>51</v>
      </c>
      <c r="I26" s="19" t="s">
        <v>68</v>
      </c>
      <c r="J26" s="21">
        <v>43977</v>
      </c>
      <c r="L26" s="21">
        <v>44075</v>
      </c>
      <c r="M26" s="19" t="s">
        <v>169</v>
      </c>
      <c r="N26" s="19" t="s">
        <v>54</v>
      </c>
      <c r="O26" s="7">
        <v>120</v>
      </c>
      <c r="P26" s="19" t="s">
        <v>55</v>
      </c>
      <c r="Q26" s="19" t="s">
        <v>173</v>
      </c>
      <c r="R26" s="19" t="s">
        <v>57</v>
      </c>
      <c r="S26" s="19" t="s">
        <v>58</v>
      </c>
      <c r="T26" s="19" t="s">
        <v>59</v>
      </c>
    </row>
    <row r="27" spans="1:20" s="19" customFormat="1" ht="12.75" outlineLevel="3" x14ac:dyDescent="0.2">
      <c r="A27" s="20"/>
      <c r="B27" s="22">
        <v>6303040</v>
      </c>
      <c r="C27" s="27">
        <v>71270</v>
      </c>
      <c r="D27" s="19" t="s">
        <v>167</v>
      </c>
      <c r="E27" s="19" t="s">
        <v>165</v>
      </c>
      <c r="F27" s="19" t="s">
        <v>131</v>
      </c>
      <c r="G27" s="19" t="s">
        <v>166</v>
      </c>
      <c r="H27" s="19" t="s">
        <v>51</v>
      </c>
      <c r="I27" s="19" t="s">
        <v>164</v>
      </c>
      <c r="J27" s="21">
        <v>43979</v>
      </c>
      <c r="L27" s="21">
        <v>44075</v>
      </c>
      <c r="M27" s="19" t="s">
        <v>163</v>
      </c>
      <c r="N27" s="19" t="s">
        <v>54</v>
      </c>
      <c r="O27" s="7">
        <v>120</v>
      </c>
      <c r="P27" s="19" t="s">
        <v>55</v>
      </c>
      <c r="Q27" s="19" t="s">
        <v>168</v>
      </c>
      <c r="R27" s="19" t="s">
        <v>57</v>
      </c>
      <c r="S27" s="19" t="s">
        <v>58</v>
      </c>
      <c r="T27" s="19" t="s">
        <v>59</v>
      </c>
    </row>
    <row r="28" spans="1:20" s="19" customFormat="1" ht="12.75" outlineLevel="3" x14ac:dyDescent="0.2">
      <c r="A28" s="20"/>
      <c r="B28" s="14">
        <v>6212618</v>
      </c>
      <c r="C28" s="27">
        <v>108600</v>
      </c>
      <c r="D28" s="19" t="s">
        <v>121</v>
      </c>
      <c r="E28" s="19" t="s">
        <v>119</v>
      </c>
      <c r="F28" s="19" t="s">
        <v>49</v>
      </c>
      <c r="G28" s="19" t="s">
        <v>120</v>
      </c>
      <c r="H28" s="19" t="s">
        <v>51</v>
      </c>
      <c r="I28" s="19" t="s">
        <v>118</v>
      </c>
      <c r="J28" s="21">
        <v>43404</v>
      </c>
      <c r="L28" s="21">
        <v>43438</v>
      </c>
      <c r="M28" s="19" t="s">
        <v>117</v>
      </c>
      <c r="N28" s="19" t="s">
        <v>54</v>
      </c>
      <c r="O28" s="7">
        <v>27</v>
      </c>
      <c r="P28" s="19" t="s">
        <v>55</v>
      </c>
      <c r="Q28" s="19" t="s">
        <v>122</v>
      </c>
      <c r="R28" s="19" t="s">
        <v>57</v>
      </c>
      <c r="S28" s="19" t="s">
        <v>58</v>
      </c>
      <c r="T28" s="19" t="s">
        <v>59</v>
      </c>
    </row>
    <row r="29" spans="1:20" s="19" customFormat="1" ht="12.75" outlineLevel="3" x14ac:dyDescent="0.2">
      <c r="A29" s="20"/>
      <c r="B29" s="14">
        <v>6319811</v>
      </c>
      <c r="C29" s="27">
        <v>137800</v>
      </c>
      <c r="D29" s="19" t="s">
        <v>180</v>
      </c>
      <c r="E29" s="19" t="s">
        <v>176</v>
      </c>
      <c r="F29" s="19" t="s">
        <v>49</v>
      </c>
      <c r="G29" s="19" t="s">
        <v>177</v>
      </c>
      <c r="H29" s="19" t="s">
        <v>51</v>
      </c>
      <c r="I29" s="19" t="s">
        <v>178</v>
      </c>
      <c r="J29" s="21">
        <v>44126</v>
      </c>
      <c r="L29" s="21">
        <v>44347</v>
      </c>
      <c r="M29" s="19" t="s">
        <v>179</v>
      </c>
      <c r="N29" s="19" t="s">
        <v>54</v>
      </c>
      <c r="O29" s="7">
        <v>13</v>
      </c>
      <c r="P29" s="19" t="s">
        <v>181</v>
      </c>
      <c r="Q29" s="19" t="s">
        <v>56</v>
      </c>
      <c r="R29" s="19" t="s">
        <v>57</v>
      </c>
      <c r="S29" s="19" t="s">
        <v>58</v>
      </c>
      <c r="T29" s="19" t="s">
        <v>59</v>
      </c>
    </row>
    <row r="30" spans="1:20" s="19" customFormat="1" ht="12.75" outlineLevel="3" x14ac:dyDescent="0.2">
      <c r="A30" s="20"/>
      <c r="B30" s="14">
        <v>6320150</v>
      </c>
      <c r="C30" s="27">
        <v>35100</v>
      </c>
      <c r="D30" s="19" t="s">
        <v>180</v>
      </c>
      <c r="E30" s="19" t="s">
        <v>176</v>
      </c>
      <c r="F30" s="19" t="s">
        <v>49</v>
      </c>
      <c r="G30" s="19" t="s">
        <v>182</v>
      </c>
      <c r="H30" s="19" t="s">
        <v>51</v>
      </c>
      <c r="I30" s="19" t="s">
        <v>178</v>
      </c>
      <c r="J30" s="21">
        <v>44130</v>
      </c>
      <c r="L30" s="21">
        <v>44347</v>
      </c>
      <c r="M30" s="19" t="s">
        <v>179</v>
      </c>
      <c r="N30" s="19" t="s">
        <v>54</v>
      </c>
      <c r="O30" s="7">
        <v>13</v>
      </c>
      <c r="P30" s="19" t="s">
        <v>181</v>
      </c>
      <c r="Q30" s="19" t="s">
        <v>56</v>
      </c>
      <c r="R30" s="19" t="s">
        <v>57</v>
      </c>
      <c r="S30" s="19" t="s">
        <v>58</v>
      </c>
      <c r="T30" s="19" t="s">
        <v>59</v>
      </c>
    </row>
    <row r="31" spans="1:20" s="19" customFormat="1" ht="12.75" outlineLevel="3" x14ac:dyDescent="0.2">
      <c r="A31" s="20"/>
      <c r="B31" s="14">
        <v>6320666</v>
      </c>
      <c r="C31" s="27">
        <v>50600</v>
      </c>
      <c r="D31" s="19" t="s">
        <v>180</v>
      </c>
      <c r="E31" s="19" t="s">
        <v>176</v>
      </c>
      <c r="F31" s="19" t="s">
        <v>49</v>
      </c>
      <c r="G31" s="19" t="s">
        <v>183</v>
      </c>
      <c r="H31" s="19" t="s">
        <v>51</v>
      </c>
      <c r="I31" s="19" t="s">
        <v>178</v>
      </c>
      <c r="J31" s="21">
        <v>44132</v>
      </c>
      <c r="L31" s="21">
        <v>44347</v>
      </c>
      <c r="M31" s="19" t="s">
        <v>179</v>
      </c>
      <c r="N31" s="19" t="s">
        <v>54</v>
      </c>
      <c r="O31" s="7">
        <v>13</v>
      </c>
      <c r="P31" s="19" t="s">
        <v>181</v>
      </c>
      <c r="Q31" s="19" t="s">
        <v>56</v>
      </c>
      <c r="R31" s="19" t="s">
        <v>57</v>
      </c>
      <c r="S31" s="19" t="s">
        <v>58</v>
      </c>
      <c r="T31" s="19" t="s">
        <v>59</v>
      </c>
    </row>
    <row r="32" spans="1:20" s="19" customFormat="1" ht="12.75" outlineLevel="3" x14ac:dyDescent="0.2">
      <c r="A32" s="20"/>
      <c r="B32" s="14">
        <v>6332235</v>
      </c>
      <c r="C32" s="27">
        <v>34298</v>
      </c>
      <c r="E32" s="19" t="s">
        <v>87</v>
      </c>
      <c r="F32" s="19" t="s">
        <v>131</v>
      </c>
      <c r="G32" s="19" t="s">
        <v>82</v>
      </c>
      <c r="H32" s="19" t="s">
        <v>83</v>
      </c>
      <c r="I32" s="19" t="s">
        <v>84</v>
      </c>
      <c r="J32" s="21">
        <v>44226</v>
      </c>
      <c r="L32" s="21">
        <v>44560</v>
      </c>
      <c r="M32" s="19" t="s">
        <v>82</v>
      </c>
      <c r="N32" s="19" t="s">
        <v>54</v>
      </c>
      <c r="O32" s="7">
        <v>334</v>
      </c>
      <c r="P32" s="19" t="s">
        <v>86</v>
      </c>
      <c r="Q32" s="19" t="s">
        <v>56</v>
      </c>
      <c r="R32" s="19" t="s">
        <v>57</v>
      </c>
      <c r="S32" s="19" t="s">
        <v>58</v>
      </c>
      <c r="T32" s="19" t="s">
        <v>59</v>
      </c>
    </row>
    <row r="33" spans="1:20" s="19" customFormat="1" ht="12.75" outlineLevel="3" x14ac:dyDescent="0.2">
      <c r="A33" s="20"/>
      <c r="B33" s="14">
        <v>6332235</v>
      </c>
      <c r="C33" s="27">
        <v>68595</v>
      </c>
      <c r="E33" s="19" t="s">
        <v>87</v>
      </c>
      <c r="F33" s="19" t="s">
        <v>61</v>
      </c>
      <c r="G33" s="19" t="s">
        <v>82</v>
      </c>
      <c r="H33" s="19" t="s">
        <v>83</v>
      </c>
      <c r="I33" s="19" t="s">
        <v>211</v>
      </c>
      <c r="J33" s="21">
        <v>44226</v>
      </c>
      <c r="L33" s="21">
        <v>44560</v>
      </c>
      <c r="M33" s="19" t="s">
        <v>82</v>
      </c>
      <c r="N33" s="19" t="s">
        <v>93</v>
      </c>
      <c r="O33" s="7">
        <v>334</v>
      </c>
      <c r="P33" s="19" t="s">
        <v>86</v>
      </c>
      <c r="Q33" s="19" t="s">
        <v>56</v>
      </c>
      <c r="R33" s="19" t="s">
        <v>57</v>
      </c>
      <c r="S33" s="19" t="s">
        <v>58</v>
      </c>
      <c r="T33" s="19" t="s">
        <v>59</v>
      </c>
    </row>
    <row r="34" spans="1:20" s="19" customFormat="1" ht="12.75" outlineLevel="3" x14ac:dyDescent="0.2">
      <c r="A34" s="20"/>
      <c r="B34" s="14">
        <v>6332235</v>
      </c>
      <c r="C34" s="27">
        <v>68595</v>
      </c>
      <c r="D34" s="19" t="s">
        <v>213</v>
      </c>
      <c r="E34" s="19" t="s">
        <v>81</v>
      </c>
      <c r="F34" s="19" t="s">
        <v>61</v>
      </c>
      <c r="G34" s="19" t="s">
        <v>212</v>
      </c>
      <c r="H34" s="19" t="s">
        <v>51</v>
      </c>
      <c r="I34" s="19" t="s">
        <v>211</v>
      </c>
      <c r="J34" s="21">
        <v>44226</v>
      </c>
      <c r="L34" s="21">
        <v>44443</v>
      </c>
      <c r="M34" s="19" t="s">
        <v>82</v>
      </c>
      <c r="N34" s="19" t="s">
        <v>54</v>
      </c>
      <c r="O34" s="7">
        <v>118</v>
      </c>
      <c r="P34" s="19" t="s">
        <v>55</v>
      </c>
      <c r="Q34" s="19" t="s">
        <v>56</v>
      </c>
      <c r="R34" s="19" t="s">
        <v>57</v>
      </c>
      <c r="S34" s="19" t="s">
        <v>58</v>
      </c>
      <c r="T34" s="19" t="s">
        <v>59</v>
      </c>
    </row>
    <row r="35" spans="1:20" s="19" customFormat="1" ht="12.75" outlineLevel="3" x14ac:dyDescent="0.2">
      <c r="A35" s="20"/>
      <c r="B35" s="14">
        <v>6342225</v>
      </c>
      <c r="C35" s="27">
        <v>36300</v>
      </c>
      <c r="D35" s="19" t="s">
        <v>146</v>
      </c>
      <c r="E35" s="19" t="s">
        <v>199</v>
      </c>
      <c r="F35" s="19" t="s">
        <v>66</v>
      </c>
      <c r="G35" s="19" t="s">
        <v>204</v>
      </c>
      <c r="H35" s="19" t="s">
        <v>51</v>
      </c>
      <c r="I35" s="19" t="s">
        <v>68</v>
      </c>
      <c r="J35" s="21">
        <v>44295</v>
      </c>
      <c r="L35" s="21">
        <v>44378</v>
      </c>
      <c r="M35" s="19" t="s">
        <v>205</v>
      </c>
      <c r="N35" s="19" t="s">
        <v>54</v>
      </c>
      <c r="O35" s="7">
        <v>123</v>
      </c>
      <c r="P35" s="19" t="s">
        <v>55</v>
      </c>
      <c r="Q35" s="19" t="s">
        <v>56</v>
      </c>
      <c r="R35" s="19" t="s">
        <v>57</v>
      </c>
      <c r="S35" s="19" t="s">
        <v>58</v>
      </c>
      <c r="T35" s="19" t="s">
        <v>59</v>
      </c>
    </row>
    <row r="36" spans="1:20" s="19" customFormat="1" ht="12.75" outlineLevel="3" x14ac:dyDescent="0.2">
      <c r="A36" s="20"/>
      <c r="B36" s="14">
        <v>6342513</v>
      </c>
      <c r="C36" s="27">
        <v>137600</v>
      </c>
      <c r="E36" s="19" t="s">
        <v>87</v>
      </c>
      <c r="F36" s="19" t="s">
        <v>49</v>
      </c>
      <c r="G36" s="19" t="s">
        <v>198</v>
      </c>
      <c r="H36" s="19" t="s">
        <v>83</v>
      </c>
      <c r="I36" s="19" t="s">
        <v>126</v>
      </c>
      <c r="J36" s="21">
        <v>44299</v>
      </c>
      <c r="L36" s="21">
        <v>44502</v>
      </c>
      <c r="M36" s="19" t="s">
        <v>198</v>
      </c>
      <c r="N36" s="19" t="s">
        <v>54</v>
      </c>
      <c r="O36" s="7">
        <v>203</v>
      </c>
      <c r="P36" s="19" t="s">
        <v>107</v>
      </c>
      <c r="Q36" s="19" t="s">
        <v>56</v>
      </c>
      <c r="R36" s="19" t="s">
        <v>57</v>
      </c>
      <c r="S36" s="19" t="s">
        <v>58</v>
      </c>
      <c r="T36" s="19" t="s">
        <v>59</v>
      </c>
    </row>
    <row r="37" spans="1:20" s="19" customFormat="1" ht="12.75" outlineLevel="3" x14ac:dyDescent="0.2">
      <c r="A37" s="20"/>
      <c r="B37" s="14">
        <v>6342513</v>
      </c>
      <c r="C37" s="27">
        <v>156900</v>
      </c>
      <c r="E37" s="19" t="s">
        <v>87</v>
      </c>
      <c r="F37" s="19" t="s">
        <v>66</v>
      </c>
      <c r="G37" s="19" t="s">
        <v>198</v>
      </c>
      <c r="H37" s="19" t="s">
        <v>83</v>
      </c>
      <c r="I37" s="19" t="s">
        <v>68</v>
      </c>
      <c r="J37" s="21">
        <v>44299</v>
      </c>
      <c r="L37" s="21">
        <v>44502</v>
      </c>
      <c r="M37" s="19" t="s">
        <v>198</v>
      </c>
      <c r="N37" s="19" t="s">
        <v>93</v>
      </c>
      <c r="O37" s="7">
        <v>203</v>
      </c>
      <c r="P37" s="19" t="s">
        <v>107</v>
      </c>
      <c r="Q37" s="19" t="s">
        <v>56</v>
      </c>
      <c r="R37" s="19" t="s">
        <v>57</v>
      </c>
      <c r="S37" s="19" t="s">
        <v>58</v>
      </c>
      <c r="T37" s="19" t="s">
        <v>59</v>
      </c>
    </row>
    <row r="38" spans="1:20" s="19" customFormat="1" ht="12.75" outlineLevel="3" x14ac:dyDescent="0.2">
      <c r="A38" s="20"/>
      <c r="B38" s="14">
        <v>6342513</v>
      </c>
      <c r="C38" s="27">
        <v>156900</v>
      </c>
      <c r="D38" s="19" t="s">
        <v>146</v>
      </c>
      <c r="E38" s="19" t="s">
        <v>199</v>
      </c>
      <c r="F38" s="19" t="s">
        <v>66</v>
      </c>
      <c r="G38" s="19" t="s">
        <v>200</v>
      </c>
      <c r="H38" s="19" t="s">
        <v>51</v>
      </c>
      <c r="I38" s="19" t="s">
        <v>68</v>
      </c>
      <c r="J38" s="21">
        <v>44299</v>
      </c>
      <c r="L38" s="21">
        <v>44378</v>
      </c>
      <c r="M38" s="19" t="s">
        <v>198</v>
      </c>
      <c r="N38" s="19" t="s">
        <v>54</v>
      </c>
      <c r="O38" s="7">
        <v>123</v>
      </c>
      <c r="P38" s="19" t="s">
        <v>55</v>
      </c>
      <c r="Q38" s="19" t="s">
        <v>56</v>
      </c>
      <c r="R38" s="19" t="s">
        <v>57</v>
      </c>
      <c r="S38" s="19" t="s">
        <v>58</v>
      </c>
      <c r="T38" s="19" t="s">
        <v>59</v>
      </c>
    </row>
    <row r="39" spans="1:20" s="19" customFormat="1" ht="12.75" outlineLevel="3" x14ac:dyDescent="0.2">
      <c r="A39" s="20"/>
      <c r="B39" s="14">
        <v>6342513</v>
      </c>
      <c r="C39" s="27">
        <v>19300</v>
      </c>
      <c r="D39" s="19" t="s">
        <v>209</v>
      </c>
      <c r="E39" s="19" t="s">
        <v>199</v>
      </c>
      <c r="F39" s="19" t="s">
        <v>66</v>
      </c>
      <c r="G39" s="19" t="s">
        <v>198</v>
      </c>
      <c r="H39" s="19" t="s">
        <v>83</v>
      </c>
      <c r="I39" s="19" t="s">
        <v>126</v>
      </c>
      <c r="J39" s="21">
        <v>44299</v>
      </c>
      <c r="L39" s="21">
        <v>44502</v>
      </c>
      <c r="M39" s="19" t="s">
        <v>205</v>
      </c>
      <c r="N39" s="19" t="s">
        <v>54</v>
      </c>
      <c r="O39" s="7">
        <v>123</v>
      </c>
      <c r="P39" s="19" t="s">
        <v>107</v>
      </c>
      <c r="Q39" s="19" t="s">
        <v>56</v>
      </c>
      <c r="R39" s="19" t="s">
        <v>57</v>
      </c>
      <c r="S39" s="19" t="s">
        <v>58</v>
      </c>
      <c r="T39" s="19" t="s">
        <v>59</v>
      </c>
    </row>
    <row r="40" spans="1:20" s="19" customFormat="1" ht="12.75" outlineLevel="3" x14ac:dyDescent="0.2">
      <c r="A40" s="20"/>
      <c r="B40" s="14">
        <v>6343843</v>
      </c>
      <c r="C40" s="27">
        <v>59700</v>
      </c>
      <c r="D40" s="19" t="s">
        <v>193</v>
      </c>
      <c r="E40" s="19" t="s">
        <v>189</v>
      </c>
      <c r="F40" s="19" t="s">
        <v>131</v>
      </c>
      <c r="G40" s="19" t="s">
        <v>190</v>
      </c>
      <c r="H40" s="19" t="s">
        <v>51</v>
      </c>
      <c r="I40" s="19" t="s">
        <v>191</v>
      </c>
      <c r="J40" s="21">
        <v>44303</v>
      </c>
      <c r="L40" s="21">
        <v>44379</v>
      </c>
      <c r="M40" s="19" t="s">
        <v>192</v>
      </c>
      <c r="N40" s="19" t="s">
        <v>54</v>
      </c>
      <c r="O40" s="7">
        <v>59</v>
      </c>
      <c r="P40" s="19" t="s">
        <v>55</v>
      </c>
      <c r="Q40" s="19" t="s">
        <v>56</v>
      </c>
      <c r="R40" s="19" t="s">
        <v>57</v>
      </c>
      <c r="S40" s="19" t="s">
        <v>58</v>
      </c>
      <c r="T40" s="19" t="s">
        <v>59</v>
      </c>
    </row>
    <row r="41" spans="1:20" s="19" customFormat="1" ht="12.75" outlineLevel="3" x14ac:dyDescent="0.2">
      <c r="A41" s="20"/>
      <c r="B41" s="14">
        <v>6344401</v>
      </c>
      <c r="C41" s="27">
        <v>59700</v>
      </c>
      <c r="D41" s="19" t="s">
        <v>188</v>
      </c>
      <c r="E41" s="19" t="s">
        <v>184</v>
      </c>
      <c r="F41" s="19" t="s">
        <v>131</v>
      </c>
      <c r="G41" s="19" t="s">
        <v>185</v>
      </c>
      <c r="H41" s="19" t="s">
        <v>51</v>
      </c>
      <c r="I41" s="19" t="s">
        <v>186</v>
      </c>
      <c r="J41" s="21">
        <v>44307</v>
      </c>
      <c r="L41" s="21">
        <v>44405</v>
      </c>
      <c r="M41" s="19" t="s">
        <v>187</v>
      </c>
      <c r="N41" s="19" t="s">
        <v>54</v>
      </c>
      <c r="O41" s="7">
        <v>60</v>
      </c>
      <c r="P41" s="19" t="s">
        <v>55</v>
      </c>
      <c r="Q41" s="19" t="s">
        <v>56</v>
      </c>
      <c r="R41" s="19" t="s">
        <v>57</v>
      </c>
      <c r="S41" s="19" t="s">
        <v>58</v>
      </c>
      <c r="T41" s="19" t="s">
        <v>59</v>
      </c>
    </row>
    <row r="42" spans="1:20" s="19" customFormat="1" ht="12.75" outlineLevel="3" x14ac:dyDescent="0.2">
      <c r="A42" s="20"/>
      <c r="B42" s="14">
        <v>6344691</v>
      </c>
      <c r="C42" s="27">
        <v>235300</v>
      </c>
      <c r="D42" s="19" t="s">
        <v>146</v>
      </c>
      <c r="E42" s="19" t="s">
        <v>199</v>
      </c>
      <c r="F42" s="19" t="s">
        <v>66</v>
      </c>
      <c r="G42" s="19" t="s">
        <v>206</v>
      </c>
      <c r="H42" s="19" t="s">
        <v>51</v>
      </c>
      <c r="I42" s="19" t="s">
        <v>68</v>
      </c>
      <c r="J42" s="21">
        <v>44308</v>
      </c>
      <c r="L42" s="21">
        <v>44378</v>
      </c>
      <c r="M42" s="19" t="s">
        <v>205</v>
      </c>
      <c r="N42" s="19" t="s">
        <v>54</v>
      </c>
      <c r="O42" s="7">
        <v>123</v>
      </c>
      <c r="P42" s="19" t="s">
        <v>55</v>
      </c>
      <c r="Q42" s="19" t="s">
        <v>56</v>
      </c>
      <c r="R42" s="19" t="s">
        <v>57</v>
      </c>
      <c r="S42" s="19" t="s">
        <v>58</v>
      </c>
      <c r="T42" s="19" t="s">
        <v>59</v>
      </c>
    </row>
    <row r="43" spans="1:20" s="19" customFormat="1" ht="12.75" outlineLevel="3" x14ac:dyDescent="0.2">
      <c r="A43" s="20"/>
      <c r="B43" s="14">
        <v>6344717</v>
      </c>
      <c r="C43" s="27">
        <v>142600</v>
      </c>
      <c r="D43" s="19" t="s">
        <v>146</v>
      </c>
      <c r="E43" s="19" t="s">
        <v>199</v>
      </c>
      <c r="F43" s="19" t="s">
        <v>66</v>
      </c>
      <c r="G43" s="19" t="s">
        <v>207</v>
      </c>
      <c r="H43" s="19" t="s">
        <v>51</v>
      </c>
      <c r="I43" s="19" t="s">
        <v>68</v>
      </c>
      <c r="J43" s="21">
        <v>44308</v>
      </c>
      <c r="L43" s="21">
        <v>44378</v>
      </c>
      <c r="M43" s="19" t="s">
        <v>205</v>
      </c>
      <c r="N43" s="19" t="s">
        <v>54</v>
      </c>
      <c r="O43" s="7">
        <v>123</v>
      </c>
      <c r="P43" s="19" t="s">
        <v>55</v>
      </c>
      <c r="Q43" s="19" t="s">
        <v>56</v>
      </c>
      <c r="R43" s="19" t="s">
        <v>57</v>
      </c>
      <c r="S43" s="19" t="s">
        <v>58</v>
      </c>
      <c r="T43" s="19" t="s">
        <v>59</v>
      </c>
    </row>
    <row r="44" spans="1:20" s="19" customFormat="1" ht="12.75" outlineLevel="3" x14ac:dyDescent="0.2">
      <c r="A44" s="20"/>
      <c r="B44" s="14">
        <v>6345125</v>
      </c>
      <c r="C44" s="27">
        <v>52400</v>
      </c>
      <c r="D44" s="19" t="s">
        <v>146</v>
      </c>
      <c r="E44" s="19" t="s">
        <v>199</v>
      </c>
      <c r="F44" s="19" t="s">
        <v>66</v>
      </c>
      <c r="G44" s="19" t="s">
        <v>208</v>
      </c>
      <c r="H44" s="19" t="s">
        <v>51</v>
      </c>
      <c r="I44" s="19" t="s">
        <v>68</v>
      </c>
      <c r="J44" s="21">
        <v>44309</v>
      </c>
      <c r="L44" s="21">
        <v>44378</v>
      </c>
      <c r="M44" s="19" t="s">
        <v>205</v>
      </c>
      <c r="N44" s="19" t="s">
        <v>54</v>
      </c>
      <c r="O44" s="7">
        <v>123</v>
      </c>
      <c r="P44" s="19" t="s">
        <v>55</v>
      </c>
      <c r="Q44" s="19" t="s">
        <v>56</v>
      </c>
      <c r="R44" s="19" t="s">
        <v>57</v>
      </c>
      <c r="S44" s="19" t="s">
        <v>58</v>
      </c>
      <c r="T44" s="19" t="s">
        <v>59</v>
      </c>
    </row>
    <row r="45" spans="1:20" s="19" customFormat="1" ht="12.75" outlineLevel="3" x14ac:dyDescent="0.2">
      <c r="A45" s="20"/>
      <c r="B45" s="14">
        <v>6346591</v>
      </c>
      <c r="C45" s="27">
        <v>59700</v>
      </c>
      <c r="D45" s="19" t="s">
        <v>197</v>
      </c>
      <c r="E45" s="19" t="s">
        <v>189</v>
      </c>
      <c r="F45" s="19" t="s">
        <v>49</v>
      </c>
      <c r="G45" s="19" t="s">
        <v>194</v>
      </c>
      <c r="H45" s="19" t="s">
        <v>51</v>
      </c>
      <c r="I45" s="19" t="s">
        <v>195</v>
      </c>
      <c r="J45" s="21">
        <v>44316</v>
      </c>
      <c r="L45" s="21">
        <v>44379</v>
      </c>
      <c r="M45" s="19" t="s">
        <v>196</v>
      </c>
      <c r="N45" s="19" t="s">
        <v>54</v>
      </c>
      <c r="O45" s="7">
        <v>59</v>
      </c>
      <c r="P45" s="19" t="s">
        <v>55</v>
      </c>
      <c r="Q45" s="19" t="s">
        <v>56</v>
      </c>
      <c r="R45" s="19" t="s">
        <v>57</v>
      </c>
      <c r="S45" s="19" t="s">
        <v>58</v>
      </c>
      <c r="T45" s="19" t="s">
        <v>59</v>
      </c>
    </row>
    <row r="46" spans="1:20" s="19" customFormat="1" ht="12.75" outlineLevel="3" x14ac:dyDescent="0.2">
      <c r="A46" s="20"/>
      <c r="B46" s="14">
        <v>6347745</v>
      </c>
      <c r="C46" s="27">
        <v>61375</v>
      </c>
      <c r="D46" s="19" t="s">
        <v>146</v>
      </c>
      <c r="E46" s="19" t="s">
        <v>202</v>
      </c>
      <c r="F46" s="19" t="s">
        <v>66</v>
      </c>
      <c r="G46" s="19" t="s">
        <v>210</v>
      </c>
      <c r="H46" s="19" t="s">
        <v>51</v>
      </c>
      <c r="I46" s="19" t="s">
        <v>68</v>
      </c>
      <c r="J46" s="21">
        <v>44326</v>
      </c>
      <c r="L46" s="21">
        <v>44378</v>
      </c>
      <c r="M46" s="19" t="s">
        <v>205</v>
      </c>
      <c r="N46" s="19" t="s">
        <v>54</v>
      </c>
      <c r="O46" s="7">
        <v>94</v>
      </c>
      <c r="P46" s="19" t="s">
        <v>55</v>
      </c>
      <c r="Q46" s="19" t="s">
        <v>56</v>
      </c>
      <c r="R46" s="19" t="s">
        <v>57</v>
      </c>
      <c r="S46" s="19" t="s">
        <v>58</v>
      </c>
      <c r="T46" s="19" t="s">
        <v>59</v>
      </c>
    </row>
    <row r="47" spans="1:20" s="19" customFormat="1" ht="12.75" outlineLevel="3" x14ac:dyDescent="0.2">
      <c r="A47" s="20"/>
      <c r="B47" s="14">
        <v>6347798</v>
      </c>
      <c r="C47" s="27">
        <v>2363790</v>
      </c>
      <c r="E47" s="19" t="s">
        <v>87</v>
      </c>
      <c r="F47" s="19" t="s">
        <v>49</v>
      </c>
      <c r="G47" s="19" t="s">
        <v>201</v>
      </c>
      <c r="H47" s="19" t="s">
        <v>83</v>
      </c>
      <c r="I47" s="19" t="s">
        <v>126</v>
      </c>
      <c r="J47" s="21">
        <v>44326</v>
      </c>
      <c r="L47" s="21">
        <v>44502</v>
      </c>
      <c r="M47" s="19" t="s">
        <v>201</v>
      </c>
      <c r="N47" s="19" t="s">
        <v>54</v>
      </c>
      <c r="O47" s="7">
        <v>176</v>
      </c>
      <c r="P47" s="19" t="s">
        <v>107</v>
      </c>
      <c r="Q47" s="19" t="s">
        <v>56</v>
      </c>
      <c r="R47" s="19" t="s">
        <v>57</v>
      </c>
      <c r="S47" s="19" t="s">
        <v>58</v>
      </c>
      <c r="T47" s="19" t="s">
        <v>59</v>
      </c>
    </row>
    <row r="48" spans="1:20" s="19" customFormat="1" ht="12.75" outlineLevel="3" x14ac:dyDescent="0.2">
      <c r="A48" s="20"/>
      <c r="B48" s="14">
        <v>6347798</v>
      </c>
      <c r="C48" s="27">
        <v>2440015</v>
      </c>
      <c r="E48" s="19" t="s">
        <v>87</v>
      </c>
      <c r="F48" s="19" t="s">
        <v>66</v>
      </c>
      <c r="G48" s="19" t="s">
        <v>201</v>
      </c>
      <c r="H48" s="19" t="s">
        <v>83</v>
      </c>
      <c r="I48" s="19" t="s">
        <v>68</v>
      </c>
      <c r="J48" s="21">
        <v>44326</v>
      </c>
      <c r="L48" s="21">
        <v>44502</v>
      </c>
      <c r="M48" s="19" t="s">
        <v>201</v>
      </c>
      <c r="N48" s="19" t="s">
        <v>93</v>
      </c>
      <c r="O48" s="7">
        <v>176</v>
      </c>
      <c r="P48" s="19" t="s">
        <v>107</v>
      </c>
      <c r="Q48" s="19" t="s">
        <v>56</v>
      </c>
      <c r="R48" s="19" t="s">
        <v>57</v>
      </c>
      <c r="S48" s="19" t="s">
        <v>58</v>
      </c>
      <c r="T48" s="19" t="s">
        <v>59</v>
      </c>
    </row>
    <row r="49" spans="1:20" s="19" customFormat="1" ht="12.75" outlineLevel="3" x14ac:dyDescent="0.2">
      <c r="A49" s="20"/>
      <c r="B49" s="14">
        <v>6347798</v>
      </c>
      <c r="C49" s="27">
        <v>2440015</v>
      </c>
      <c r="D49" s="19" t="s">
        <v>146</v>
      </c>
      <c r="E49" s="19" t="s">
        <v>202</v>
      </c>
      <c r="F49" s="19" t="s">
        <v>66</v>
      </c>
      <c r="G49" s="19" t="s">
        <v>203</v>
      </c>
      <c r="H49" s="19" t="s">
        <v>51</v>
      </c>
      <c r="I49" s="19" t="s">
        <v>68</v>
      </c>
      <c r="J49" s="21">
        <v>44326</v>
      </c>
      <c r="L49" s="21">
        <v>44378</v>
      </c>
      <c r="M49" s="19" t="s">
        <v>201</v>
      </c>
      <c r="N49" s="19" t="s">
        <v>54</v>
      </c>
      <c r="O49" s="7">
        <v>94</v>
      </c>
      <c r="P49" s="19" t="s">
        <v>55</v>
      </c>
      <c r="Q49" s="19" t="s">
        <v>56</v>
      </c>
      <c r="R49" s="19" t="s">
        <v>57</v>
      </c>
      <c r="S49" s="19" t="s">
        <v>58</v>
      </c>
      <c r="T49" s="19" t="s">
        <v>59</v>
      </c>
    </row>
    <row r="50" spans="1:20" s="19" customFormat="1" ht="12.75" outlineLevel="3" x14ac:dyDescent="0.2">
      <c r="A50" s="20"/>
      <c r="B50" s="14">
        <v>6347798</v>
      </c>
      <c r="C50" s="27">
        <v>76225</v>
      </c>
      <c r="D50" s="19" t="s">
        <v>209</v>
      </c>
      <c r="E50" s="19" t="s">
        <v>202</v>
      </c>
      <c r="F50" s="19" t="s">
        <v>66</v>
      </c>
      <c r="G50" s="19" t="s">
        <v>201</v>
      </c>
      <c r="H50" s="19" t="s">
        <v>83</v>
      </c>
      <c r="I50" s="19" t="s">
        <v>126</v>
      </c>
      <c r="J50" s="21">
        <v>44326</v>
      </c>
      <c r="L50" s="21">
        <v>44502</v>
      </c>
      <c r="M50" s="19" t="s">
        <v>205</v>
      </c>
      <c r="N50" s="19" t="s">
        <v>54</v>
      </c>
      <c r="O50" s="7">
        <v>94</v>
      </c>
      <c r="P50" s="19" t="s">
        <v>107</v>
      </c>
      <c r="Q50" s="19" t="s">
        <v>56</v>
      </c>
      <c r="R50" s="19" t="s">
        <v>57</v>
      </c>
      <c r="S50" s="19" t="s">
        <v>58</v>
      </c>
      <c r="T50" s="19" t="s">
        <v>59</v>
      </c>
    </row>
    <row r="51" spans="1:20" x14ac:dyDescent="0.25">
      <c r="B51" s="14"/>
    </row>
    <row r="52" spans="1:20" x14ac:dyDescent="0.25">
      <c r="B52" s="14"/>
    </row>
    <row r="53" spans="1:20" x14ac:dyDescent="0.25">
      <c r="B53" s="14"/>
    </row>
    <row r="54" spans="1:20" x14ac:dyDescent="0.25">
      <c r="B54" s="14"/>
    </row>
    <row r="55" spans="1:20" x14ac:dyDescent="0.25">
      <c r="B55" s="14"/>
    </row>
    <row r="56" spans="1:20" x14ac:dyDescent="0.25">
      <c r="B56" s="14"/>
    </row>
    <row r="57" spans="1:20" x14ac:dyDescent="0.25">
      <c r="B57" s="14"/>
    </row>
    <row r="58" spans="1:20" x14ac:dyDescent="0.25">
      <c r="B58" s="14"/>
    </row>
    <row r="59" spans="1:20" x14ac:dyDescent="0.25">
      <c r="B59" s="14"/>
    </row>
    <row r="60" spans="1:20" x14ac:dyDescent="0.25">
      <c r="B60" s="14"/>
    </row>
    <row r="61" spans="1:20" x14ac:dyDescent="0.25">
      <c r="B61" s="14"/>
    </row>
    <row r="62" spans="1:20" x14ac:dyDescent="0.25">
      <c r="B62" s="14"/>
    </row>
    <row r="63" spans="1:20" x14ac:dyDescent="0.25">
      <c r="B63" s="14"/>
    </row>
    <row r="64" spans="1:20" x14ac:dyDescent="0.25">
      <c r="B64" s="14"/>
    </row>
    <row r="65" spans="2:2" x14ac:dyDescent="0.25">
      <c r="B65" s="14"/>
    </row>
    <row r="66" spans="2:2" x14ac:dyDescent="0.25">
      <c r="B66" s="14"/>
    </row>
    <row r="67" spans="2:2" x14ac:dyDescent="0.25">
      <c r="B67" s="14"/>
    </row>
    <row r="68" spans="2:2" x14ac:dyDescent="0.25">
      <c r="B68" s="14"/>
    </row>
    <row r="69" spans="2:2" x14ac:dyDescent="0.25">
      <c r="B69" s="14"/>
    </row>
    <row r="70" spans="2:2" x14ac:dyDescent="0.25">
      <c r="B70" s="14"/>
    </row>
    <row r="71" spans="2:2" x14ac:dyDescent="0.25">
      <c r="B71" s="14"/>
    </row>
    <row r="72" spans="2:2" x14ac:dyDescent="0.25">
      <c r="B72" s="14"/>
    </row>
    <row r="73" spans="2:2" x14ac:dyDescent="0.25">
      <c r="B73" s="14"/>
    </row>
    <row r="74" spans="2:2" x14ac:dyDescent="0.25">
      <c r="B74" s="14"/>
    </row>
    <row r="75" spans="2:2" x14ac:dyDescent="0.25">
      <c r="B75" s="14"/>
    </row>
    <row r="76" spans="2:2" x14ac:dyDescent="0.25">
      <c r="B76" s="14"/>
    </row>
    <row r="77" spans="2:2" x14ac:dyDescent="0.25">
      <c r="B77" s="14"/>
    </row>
    <row r="78" spans="2:2" x14ac:dyDescent="0.25">
      <c r="B78" s="14"/>
    </row>
    <row r="79" spans="2:2" x14ac:dyDescent="0.25">
      <c r="B79" s="14"/>
    </row>
    <row r="80" spans="2:2" x14ac:dyDescent="0.25">
      <c r="B80" s="14"/>
    </row>
    <row r="81" spans="2:2" x14ac:dyDescent="0.25">
      <c r="B81" s="14"/>
    </row>
    <row r="82" spans="2:2" x14ac:dyDescent="0.25">
      <c r="B82" s="14"/>
    </row>
    <row r="83" spans="2:2" x14ac:dyDescent="0.25">
      <c r="B83" s="14"/>
    </row>
    <row r="84" spans="2:2" x14ac:dyDescent="0.25">
      <c r="B84" s="14"/>
    </row>
  </sheetData>
  <sortState xmlns:xlrd2="http://schemas.microsoft.com/office/spreadsheetml/2017/richdata2" ref="A2:X50">
    <sortCondition ref="B2:B5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CRUCE</vt:lpstr>
      <vt:lpstr>PEND X PAGAR </vt:lpstr>
      <vt:lpstr>Hoja4</vt:lpstr>
      <vt:lpstr>PAGOS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Reyes Bernal</dc:creator>
  <cp:lastModifiedBy>Laura Reyes Bernal</cp:lastModifiedBy>
  <dcterms:created xsi:type="dcterms:W3CDTF">2022-03-14T14:57:16Z</dcterms:created>
  <dcterms:modified xsi:type="dcterms:W3CDTF">2022-05-23T19:59:28Z</dcterms:modified>
</cp:coreProperties>
</file>