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coosaludcom-my.sharepoint.com/personal/lejruiz_coosalud_com/Documents/CRUCES DE CARTERA/4. HOSPITAL NUESTRA SEÑORA DEL CARMEN/"/>
    </mc:Choice>
  </mc:AlternateContent>
  <xr:revisionPtr revIDLastSave="63" documentId="8_{B959817D-596D-4FD0-8E0E-9A38BCC5A4D1}" xr6:coauthVersionLast="47" xr6:coauthVersionMax="47" xr10:uidLastSave="{A69F95A3-D7B7-4807-8D20-43BFF68C8846}"/>
  <bookViews>
    <workbookView xWindow="-120" yWindow="-120" windowWidth="29040" windowHeight="15840" activeTab="2" xr2:uid="{91A4AAEE-7D73-45BF-A9CE-EB22CF4C2B89}"/>
  </bookViews>
  <sheets>
    <sheet name="CARTERA HOSPITAL " sheetId="1" r:id="rId1"/>
    <sheet name="VERIFICACION" sheetId="2" r:id="rId2"/>
    <sheet name="RESUMEN" sheetId="4" r:id="rId3"/>
    <sheet name="DEVOLUCIONES"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3" i="4" l="1"/>
  <c r="B12" i="4"/>
  <c r="B10" i="4"/>
  <c r="D22" i="2"/>
  <c r="C22" i="2"/>
  <c r="B22" i="2"/>
  <c r="B1048576" i="2" s="1"/>
  <c r="D21" i="2"/>
  <c r="D20" i="2"/>
  <c r="D19" i="2"/>
  <c r="D18" i="2"/>
  <c r="D12" i="2"/>
  <c r="C14" i="2"/>
  <c r="C15" i="2"/>
  <c r="C16" i="2"/>
  <c r="C17" i="2"/>
  <c r="C13" i="2"/>
  <c r="C3" i="2"/>
  <c r="C4" i="2"/>
  <c r="C5" i="2"/>
  <c r="C6" i="2"/>
  <c r="C7" i="2"/>
  <c r="C8" i="2"/>
  <c r="C9" i="2"/>
  <c r="C10" i="2"/>
  <c r="C11" i="2"/>
  <c r="C2" i="2"/>
  <c r="B19" i="4" l="1"/>
  <c r="B22" i="4" s="1"/>
  <c r="B26" i="4" s="1"/>
</calcChain>
</file>

<file path=xl/sharedStrings.xml><?xml version="1.0" encoding="utf-8"?>
<sst xmlns="http://schemas.openxmlformats.org/spreadsheetml/2006/main" count="372" uniqueCount="95">
  <si>
    <t>ESE HOSPITAL NUESTRA SEÑORA DEL CARMEN EL COLEGIO
NIT 860,020,094
ESTADO DE CARTERA - FACTURACION RADICADA CON CORTE A 31 DE MAYO DE 2022</t>
  </si>
  <si>
    <t>DesTEmpresa</t>
  </si>
  <si>
    <t>Empresa</t>
  </si>
  <si>
    <t>FechaRadicacion</t>
  </si>
  <si>
    <t>NFact</t>
  </si>
  <si>
    <t>vrFactura</t>
  </si>
  <si>
    <t>Saldo</t>
  </si>
  <si>
    <t>DescLugar</t>
  </si>
  <si>
    <t>Plan Subsidiado-ARS</t>
  </si>
  <si>
    <t>COOSALUD ENTIDAD PROMOTORA DE SALUD S.A.</t>
  </si>
  <si>
    <t>HOSPITAL NUESTRA SEÑORA DEL CARMEN</t>
  </si>
  <si>
    <t>Factura</t>
  </si>
  <si>
    <t>COD_DEVOLUCION</t>
  </si>
  <si>
    <t>FACTURA</t>
  </si>
  <si>
    <t>FECHA_DEVOLUCION</t>
  </si>
  <si>
    <t>FECHA_LLEGADA_APLISALUD</t>
  </si>
  <si>
    <t>IPS</t>
  </si>
  <si>
    <t>NOMBRE</t>
  </si>
  <si>
    <t>MOTIVO_ESPECIFICO</t>
  </si>
  <si>
    <t>DESCRIPCION</t>
  </si>
  <si>
    <t>OBSERVACIONES</t>
  </si>
  <si>
    <t>DF-94928322321</t>
  </si>
  <si>
    <t>6/01/2017 12:00:00 a. m.</t>
  </si>
  <si>
    <t>ESE HOSPITAL NUESTRA SEÑORA DEL CARMEN DE EL COLEGIO</t>
  </si>
  <si>
    <t>Ospina Vargas Jesus Roberto</t>
  </si>
  <si>
    <t>Factura no cumple requisitos legales</t>
  </si>
  <si>
    <t>Se hace devolución de la cuenta ya que no anexan la autorizacion por parte de la EPS .  para el tema de autorización. se deberá seguir el proceso definido en la resolución 3047 con sus debidos anexos técnicos. Para la Atención Inicial de Urgencias  de atenciones menores a 6 horas solo se requerirán los trámites iniciales de solicitud de autorización por línea 018000 y sus anexos respectivos. Para aquellas atenciones que requieran manejos completos de hospitalización cirugías y superiores a 6 horas de Atención Inicial de Urgencias. adicional a los trámites de solicitud inicial reglamentados por la resolución con sus anexos. se deberá tramitar una autorización final en la cual quedarán consignados las atenciones brindadas y el valor final de la atención.Por favor realizar las respectivas correcciones y una vez subsane enviar para continuar con el proceso de Radicacion.</t>
  </si>
  <si>
    <t>DF-94928322322</t>
  </si>
  <si>
    <t>DF-94928322323</t>
  </si>
  <si>
    <t>DF-94928322324</t>
  </si>
  <si>
    <t>DF-94928322325</t>
  </si>
  <si>
    <t>DF-94928322326</t>
  </si>
  <si>
    <t>DF-94928322327</t>
  </si>
  <si>
    <t>DF-94928322328</t>
  </si>
  <si>
    <t>DF-94928322329</t>
  </si>
  <si>
    <t>DF-94928322330</t>
  </si>
  <si>
    <t>DF-94928322331</t>
  </si>
  <si>
    <t>DF-94928322332</t>
  </si>
  <si>
    <t>DF-94928322333</t>
  </si>
  <si>
    <t>DF-94928322334</t>
  </si>
  <si>
    <t>DF-94928322335</t>
  </si>
  <si>
    <t>DF-94928322336</t>
  </si>
  <si>
    <t>DF-94928322583</t>
  </si>
  <si>
    <t>18/04/2017 12:00:00 a. m.</t>
  </si>
  <si>
    <t>DF-94928322584</t>
  </si>
  <si>
    <t>DF-94928322585</t>
  </si>
  <si>
    <t>DF-94928322586</t>
  </si>
  <si>
    <t>DF-94928322587</t>
  </si>
  <si>
    <t>DF-94928322588</t>
  </si>
  <si>
    <t>DF-94928322589</t>
  </si>
  <si>
    <t>DF-94928322590</t>
  </si>
  <si>
    <t>DF-94928322591</t>
  </si>
  <si>
    <t>Se hace devolucion de la cuenta ya que los archivos internos del RIPS presentan inconsistencia en el valor factura.verificar que todos los campos estén bien diligenciados.Por favor realizar las respectivas correcciones y una vez subsane enviar para continuar con el proceso de Radicacion.</t>
  </si>
  <si>
    <t>DF-94928322592</t>
  </si>
  <si>
    <t>DF-94928322593</t>
  </si>
  <si>
    <t>DF-94928322594</t>
  </si>
  <si>
    <t>DF-94928322595</t>
  </si>
  <si>
    <t>DF-94928322596</t>
  </si>
  <si>
    <t xml:space="preserve">Se hace devolución de la cuenta ya que no anexan la autorizacion por parte de la EPS .  para el tema de autorización. se deberá seguir el proceso definido en la resolución 3047 con sus debidos anexos técnicos. Para la Atención Inicial de Urgencias  de atenciones menores a 6 horas solo se requerirán los trámites iniciales de solicitud de autorización por línea 018000 y sus anexos respectivos. Para aquellas atenciones que requieran manejos completos de hospitalización cirugías y superiores a 6 horas de Atención Inicial de Urgencias. adicional a los trámites de solicitud inicial reglamentados por la resolución con sus anexos. se deberá tramitar una autorización final en la cual quedarán consignados las atenciones brindadas y el valor final de la atención.Por favor realizar las respectivas correcciones y una vez subsane enviar para continuar con el proceso de Radicacion.Se hace devolución de la cuenta ya que factura no se encuentra incluida en el medio magnético RIPS que están presentando.Por favor realizar las respectivas correcciones y una vez subsane enviar para continuar con el proceso de Radicacion.  </t>
  </si>
  <si>
    <t>DF-94928322597</t>
  </si>
  <si>
    <t>DF-94928322598</t>
  </si>
  <si>
    <t>DF-94928322850</t>
  </si>
  <si>
    <t>7/06/2017 12:00:00 a. m.</t>
  </si>
  <si>
    <t>1/06/2017 12:00:00 a. m.</t>
  </si>
  <si>
    <t>Se hace devolucion de la cuenta ya que los archivos internos del RIPS presentan inconsistencia en el valor factura.verificar que todos los campos estén bien diligenciados.Por favor realizar las respectivas correcciones y una vez subsane enviar para continuar con el proceso de Radicacion.valor factura 81.400- valor RIPS  82.400</t>
  </si>
  <si>
    <t>DF-94928322851</t>
  </si>
  <si>
    <t>Se realiza  devolucion ya que  el usuario para la fecha de prestacion se encontraba  afiliado a COMPENSAR EPS  . se anexa  fosYga  . realizar el cobro a COMPENSAR EPS</t>
  </si>
  <si>
    <t>DF-94928322923</t>
  </si>
  <si>
    <t>7/07/2017 12:00:00 a. m.</t>
  </si>
  <si>
    <t xml:space="preserve">Se hace devolucion de la cuenta ya que no anexan la   autorizacion emitida por la EPS  correspondiente a la atencion .Por favor realizar las respectivas correcciones y una vez subsane enviar para continuar con el proceso de auditoria    </t>
  </si>
  <si>
    <t>DF-94928322924</t>
  </si>
  <si>
    <t>DF-94928322925</t>
  </si>
  <si>
    <t>DF-949307728239</t>
  </si>
  <si>
    <t>5/01/2018 12:00:00 a. m.</t>
  </si>
  <si>
    <t>19/09/2017 12:00:00 a. m.</t>
  </si>
  <si>
    <t>Mancera Estupiñan Manuel Ernesto</t>
  </si>
  <si>
    <t>SE HACE DEVOLUCIÓN DE LA CUENTA YA QUE DE  ACUERDO A LA INFORMACIÓN SUMINISTRADA POR PARTE DE COOSALUD EPS  DONDE  SE INFORMABA EL CAMBIO DE RAZÓN SOCIAL A PARTIR DEL 1 DE NOVIEMBRE DEL 2017 Y DONDE  SE INFORMABA QUE LOS SERVICIOS  PRESTADOS  A PARTIR DE DICHA FECHA TIENEN QUE VENIR  BAJO LA  NUEVA RAZÓN SOCIAL .POR TAL MOTIVO . LE SOLICITAMOS QUE LA PRESTACIÓN DE  SERVICIOS DE SALUD CAUSADA HASTA 24 HORAS DEL DÍA 31  DE 2017 SEA FACTURADO A LA COOPERATIVA DE DESARROLLO INTEGRAL COOSALUD EPS. IDENTIFICADA CON EL  NIT 800.429.241-0 Y LOS  SERVICIOS  GENERADOS  A PARTIR DE LAS 00:01 DEL DÍA  1 DE NOVIEMBRE  DE 2017 SE DEBE  FACTURAR A  NOMBRE DE  COOSALUD ENTIDAD PROMOTORA DE SALUD S.A IDENTIFICADA  CON EL NIT 900.226.715-3.</t>
  </si>
  <si>
    <t>DF-949307728240</t>
  </si>
  <si>
    <t>Devoluciones</t>
  </si>
  <si>
    <t>Sin Evidencia de radicacion</t>
  </si>
  <si>
    <t xml:space="preserve">Total </t>
  </si>
  <si>
    <t>COOSALUD EPS SA</t>
  </si>
  <si>
    <t>DETALLE DE CARTERA IPS</t>
  </si>
  <si>
    <t>COOSALUD  NIT 800.249.241</t>
  </si>
  <si>
    <t>Cartera presentada  IPS</t>
  </si>
  <si>
    <t>Facturas sin evidencia de radicación</t>
  </si>
  <si>
    <t>Facturas Pagadas y No descargadas por la IPS</t>
  </si>
  <si>
    <t>Glosas Aceptadas por la IPS</t>
  </si>
  <si>
    <t>Glosas por  Conciliar</t>
  </si>
  <si>
    <t>Diferencias a revisar por el Proveedor</t>
  </si>
  <si>
    <t>Facturas en proceso de auditoria Aplistaff</t>
  </si>
  <si>
    <t>Saldo Final</t>
  </si>
  <si>
    <t>Giros de la EPS por legalizar</t>
  </si>
  <si>
    <t>Estado de cartera HOSPITAL NUESTRA SEÑORA DEL CARMEN NIT :  860.020.094</t>
  </si>
  <si>
    <t>Saldo Disponible a Favor de  HOSPITAL NUESTRA SEÑORA DEL CARMEN   Corte 31/10/2017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</si>
</sst>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d\.mm\.yyyy;@"/>
    <numFmt numFmtId="165" formatCode="&quot;$&quot;\ #,##0.00"/>
    <numFmt numFmtId="166" formatCode="_-* #,##0_-;\-* #,##0_-;_-* &quot;-&quot;??_-;_-@_-"/>
  </numFmts>
  <fonts count="1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color theme="1"/>
      <name val="Calibri"/>
      <family val="2"/>
      <scheme val="minor"/>
    </font>
    <font>
      <sz val="11"/>
      <color rgb="FF000000"/>
      <name val="Calibri"/>
      <family val="2"/>
      <scheme val="minor"/>
    </font>
    <font>
      <b/>
      <sz val="12"/>
      <color rgb="FF000000"/>
      <name val="Calibri"/>
      <family val="2"/>
      <scheme val="minor"/>
    </font>
    <font>
      <b/>
      <sz val="10"/>
      <color rgb="FF000000"/>
      <name val="Calibri"/>
      <family val="2"/>
      <scheme val="minor"/>
    </font>
    <font>
      <b/>
      <sz val="11"/>
      <color rgb="FF000000"/>
      <name val="Calibri"/>
      <family val="2"/>
      <scheme val="minor"/>
    </font>
    <font>
      <b/>
      <sz val="14"/>
      <color rgb="FF000000"/>
      <name val="Calibri"/>
      <family val="2"/>
      <scheme val="minor"/>
    </font>
    <font>
      <sz val="10"/>
      <name val="Arial"/>
      <family val="2"/>
    </font>
    <font>
      <sz val="11"/>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rgb="FFDDEBF7"/>
        <bgColor rgb="FF000000"/>
      </patternFill>
    </fill>
    <fill>
      <patternFill patternType="solid">
        <fgColor rgb="FFFFFF00"/>
        <bgColor rgb="FF000000"/>
      </patternFill>
    </fill>
    <fill>
      <patternFill patternType="solid">
        <fgColor rgb="FFE2EFDA"/>
        <bgColor rgb="FF000000"/>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4" fillId="0" borderId="0" applyFont="0" applyFill="0" applyBorder="0" applyAlignment="0" applyProtection="0"/>
  </cellStyleXfs>
  <cellXfs count="38">
    <xf numFmtId="0" fontId="0" fillId="0" borderId="0" xfId="0"/>
    <xf numFmtId="0" fontId="2" fillId="0" borderId="4" xfId="0" applyFont="1" applyBorder="1" applyAlignment="1"/>
    <xf numFmtId="0" fontId="2" fillId="0" borderId="5" xfId="0" applyFont="1" applyBorder="1" applyAlignment="1"/>
    <xf numFmtId="164" fontId="2" fillId="0" borderId="5" xfId="0" applyNumberFormat="1" applyFont="1" applyBorder="1" applyAlignment="1"/>
    <xf numFmtId="165" fontId="2" fillId="0" borderId="5" xfId="0" applyNumberFormat="1" applyFont="1" applyBorder="1" applyAlignment="1"/>
    <xf numFmtId="0" fontId="2" fillId="0" borderId="6" xfId="0" applyFont="1" applyBorder="1" applyAlignment="1"/>
    <xf numFmtId="0" fontId="3" fillId="0" borderId="7" xfId="0" applyFont="1" applyBorder="1" applyAlignment="1"/>
    <xf numFmtId="0" fontId="3" fillId="0" borderId="8" xfId="0" applyFont="1" applyBorder="1" applyAlignment="1"/>
    <xf numFmtId="164" fontId="3" fillId="0" borderId="8" xfId="0" applyNumberFormat="1" applyFont="1" applyBorder="1" applyAlignment="1"/>
    <xf numFmtId="165" fontId="3" fillId="0" borderId="8" xfId="0" applyNumberFormat="1" applyFont="1" applyBorder="1" applyAlignment="1"/>
    <xf numFmtId="0" fontId="3" fillId="0" borderId="9" xfId="0" applyFont="1" applyBorder="1" applyAlignment="1"/>
    <xf numFmtId="0" fontId="3" fillId="0" borderId="10" xfId="0" applyFont="1" applyBorder="1" applyAlignment="1"/>
    <xf numFmtId="0" fontId="3" fillId="0" borderId="11" xfId="0" applyFont="1" applyBorder="1" applyAlignment="1"/>
    <xf numFmtId="164" fontId="3" fillId="0" borderId="11" xfId="0" applyNumberFormat="1" applyFont="1" applyBorder="1" applyAlignment="1"/>
    <xf numFmtId="165" fontId="3" fillId="0" borderId="11" xfId="0" applyNumberFormat="1" applyFont="1" applyBorder="1" applyAlignment="1"/>
    <xf numFmtId="0" fontId="3" fillId="0" borderId="12" xfId="0" applyFont="1" applyBorder="1" applyAlignment="1"/>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13" xfId="0" applyBorder="1"/>
    <xf numFmtId="166" fontId="0" fillId="0" borderId="13" xfId="1" applyNumberFormat="1" applyFont="1" applyBorder="1"/>
    <xf numFmtId="166" fontId="0" fillId="0" borderId="13" xfId="0" applyNumberFormat="1" applyBorder="1"/>
    <xf numFmtId="0" fontId="1" fillId="2" borderId="13"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xf numFmtId="166" fontId="1" fillId="2" borderId="13" xfId="0" applyNumberFormat="1" applyFont="1" applyFill="1" applyBorder="1"/>
    <xf numFmtId="0" fontId="5" fillId="0" borderId="0" xfId="0" applyFont="1"/>
    <xf numFmtId="0" fontId="6" fillId="0" borderId="0" xfId="0" applyFont="1"/>
    <xf numFmtId="0" fontId="7" fillId="0" borderId="0" xfId="0" applyFont="1"/>
    <xf numFmtId="0" fontId="8" fillId="3" borderId="0" xfId="0" applyFont="1" applyFill="1" applyAlignment="1">
      <alignment vertical="center"/>
    </xf>
    <xf numFmtId="0" fontId="8" fillId="4" borderId="0" xfId="0" applyFont="1" applyFill="1" applyAlignment="1">
      <alignment vertical="center"/>
    </xf>
    <xf numFmtId="0" fontId="9" fillId="3" borderId="0" xfId="0" applyFont="1" applyFill="1"/>
    <xf numFmtId="3" fontId="9" fillId="3" borderId="0" xfId="0" applyNumberFormat="1" applyFont="1" applyFill="1"/>
    <xf numFmtId="3" fontId="10" fillId="0" borderId="0" xfId="0" applyNumberFormat="1" applyFont="1" applyAlignment="1">
      <alignment horizontal="right"/>
    </xf>
    <xf numFmtId="0" fontId="11" fillId="0" borderId="0" xfId="0" applyFont="1"/>
    <xf numFmtId="3" fontId="11" fillId="0" borderId="0" xfId="0" applyNumberFormat="1" applyFont="1"/>
    <xf numFmtId="0" fontId="8" fillId="3" borderId="0" xfId="0" applyFont="1" applyFill="1"/>
    <xf numFmtId="3" fontId="9" fillId="5" borderId="0" xfId="0" applyNumberFormat="1" applyFont="1" applyFill="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2943225</xdr:colOff>
      <xdr:row>3</xdr:row>
      <xdr:rowOff>38100</xdr:rowOff>
    </xdr:to>
    <xdr:pic>
      <xdr:nvPicPr>
        <xdr:cNvPr id="2" name="Imagen 1">
          <a:extLst>
            <a:ext uri="{FF2B5EF4-FFF2-40B4-BE49-F238E27FC236}">
              <a16:creationId xmlns:a16="http://schemas.microsoft.com/office/drawing/2014/main" id="{5BC9921A-5A0B-43CA-B382-A0DBA3019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9432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0</xdr:row>
      <xdr:rowOff>19050</xdr:rowOff>
    </xdr:from>
    <xdr:ext cx="2943225" cy="590550"/>
    <xdr:pic>
      <xdr:nvPicPr>
        <xdr:cNvPr id="3" name="Imagen 2">
          <a:extLst>
            <a:ext uri="{FF2B5EF4-FFF2-40B4-BE49-F238E27FC236}">
              <a16:creationId xmlns:a16="http://schemas.microsoft.com/office/drawing/2014/main" id="{22CA5718-5BCB-4E3B-AAB0-D887661B0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9432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6FE7F-E830-44D5-8C8E-301B7189A9AA}">
  <dimension ref="A1:G22"/>
  <sheetViews>
    <sheetView workbookViewId="0">
      <selection activeCell="G8" sqref="G8"/>
    </sheetView>
  </sheetViews>
  <sheetFormatPr baseColWidth="10" defaultRowHeight="15" x14ac:dyDescent="0.25"/>
  <cols>
    <col min="1" max="1" width="17.42578125" bestFit="1" customWidth="1"/>
    <col min="2" max="2" width="38.85546875" bestFit="1" customWidth="1"/>
    <col min="7" max="7" width="33" bestFit="1" customWidth="1"/>
  </cols>
  <sheetData>
    <row r="1" spans="1:7" ht="15.75" thickBot="1" x14ac:dyDescent="0.3">
      <c r="A1" s="16" t="s">
        <v>0</v>
      </c>
      <c r="B1" s="17"/>
      <c r="C1" s="17"/>
      <c r="D1" s="17"/>
      <c r="E1" s="17"/>
      <c r="F1" s="17"/>
      <c r="G1" s="18"/>
    </row>
    <row r="2" spans="1:7" ht="15.75" thickBot="1" x14ac:dyDescent="0.3">
      <c r="A2" s="1" t="s">
        <v>1</v>
      </c>
      <c r="B2" s="2" t="s">
        <v>2</v>
      </c>
      <c r="C2" s="3" t="s">
        <v>3</v>
      </c>
      <c r="D2" s="2" t="s">
        <v>4</v>
      </c>
      <c r="E2" s="4" t="s">
        <v>5</v>
      </c>
      <c r="F2" s="4" t="s">
        <v>6</v>
      </c>
      <c r="G2" s="5" t="s">
        <v>7</v>
      </c>
    </row>
    <row r="3" spans="1:7" x14ac:dyDescent="0.25">
      <c r="A3" s="6" t="s">
        <v>8</v>
      </c>
      <c r="B3" s="7" t="s">
        <v>9</v>
      </c>
      <c r="C3" s="8">
        <v>42843</v>
      </c>
      <c r="D3" s="7">
        <v>275788</v>
      </c>
      <c r="E3" s="9">
        <v>389600</v>
      </c>
      <c r="F3" s="9">
        <v>163575</v>
      </c>
      <c r="G3" s="10" t="s">
        <v>10</v>
      </c>
    </row>
    <row r="4" spans="1:7" x14ac:dyDescent="0.25">
      <c r="A4" s="11" t="s">
        <v>8</v>
      </c>
      <c r="B4" s="12" t="s">
        <v>9</v>
      </c>
      <c r="C4" s="13">
        <v>42843</v>
      </c>
      <c r="D4" s="12">
        <v>276475</v>
      </c>
      <c r="E4" s="14">
        <v>20200</v>
      </c>
      <c r="F4" s="14">
        <v>20200</v>
      </c>
      <c r="G4" s="15" t="s">
        <v>10</v>
      </c>
    </row>
    <row r="5" spans="1:7" x14ac:dyDescent="0.25">
      <c r="A5" s="11" t="s">
        <v>8</v>
      </c>
      <c r="B5" s="12" t="s">
        <v>9</v>
      </c>
      <c r="C5" s="13">
        <v>42843</v>
      </c>
      <c r="D5" s="12">
        <v>276871</v>
      </c>
      <c r="E5" s="14">
        <v>21400</v>
      </c>
      <c r="F5" s="14">
        <v>21400</v>
      </c>
      <c r="G5" s="15" t="s">
        <v>10</v>
      </c>
    </row>
    <row r="6" spans="1:7" x14ac:dyDescent="0.25">
      <c r="A6" s="11" t="s">
        <v>8</v>
      </c>
      <c r="B6" s="12" t="s">
        <v>9</v>
      </c>
      <c r="C6" s="13">
        <v>42843</v>
      </c>
      <c r="D6" s="12">
        <v>277245</v>
      </c>
      <c r="E6" s="14">
        <v>35400</v>
      </c>
      <c r="F6" s="14">
        <v>35400</v>
      </c>
      <c r="G6" s="15" t="s">
        <v>10</v>
      </c>
    </row>
    <row r="7" spans="1:7" x14ac:dyDescent="0.25">
      <c r="A7" s="11" t="s">
        <v>8</v>
      </c>
      <c r="B7" s="12" t="s">
        <v>9</v>
      </c>
      <c r="C7" s="13">
        <v>42843</v>
      </c>
      <c r="D7" s="12">
        <v>277705</v>
      </c>
      <c r="E7" s="14">
        <v>9520</v>
      </c>
      <c r="F7" s="14">
        <v>9520</v>
      </c>
      <c r="G7" s="15" t="s">
        <v>10</v>
      </c>
    </row>
    <row r="8" spans="1:7" x14ac:dyDescent="0.25">
      <c r="A8" s="11" t="s">
        <v>8</v>
      </c>
      <c r="B8" s="12" t="s">
        <v>9</v>
      </c>
      <c r="C8" s="13">
        <v>42843</v>
      </c>
      <c r="D8" s="12">
        <v>277769</v>
      </c>
      <c r="E8" s="14">
        <v>9100</v>
      </c>
      <c r="F8" s="14">
        <v>9100</v>
      </c>
      <c r="G8" s="15" t="s">
        <v>10</v>
      </c>
    </row>
    <row r="9" spans="1:7" x14ac:dyDescent="0.25">
      <c r="A9" s="11" t="s">
        <v>8</v>
      </c>
      <c r="B9" s="12" t="s">
        <v>9</v>
      </c>
      <c r="C9" s="13">
        <v>42843</v>
      </c>
      <c r="D9" s="12">
        <v>277900</v>
      </c>
      <c r="E9" s="14">
        <v>21400</v>
      </c>
      <c r="F9" s="14">
        <v>21400</v>
      </c>
      <c r="G9" s="15" t="s">
        <v>10</v>
      </c>
    </row>
    <row r="10" spans="1:7" x14ac:dyDescent="0.25">
      <c r="A10" s="11" t="s">
        <v>8</v>
      </c>
      <c r="B10" s="12" t="s">
        <v>9</v>
      </c>
      <c r="C10" s="13">
        <v>42893</v>
      </c>
      <c r="D10" s="12">
        <v>277965</v>
      </c>
      <c r="E10" s="14">
        <v>81400</v>
      </c>
      <c r="F10" s="14">
        <v>81400</v>
      </c>
      <c r="G10" s="15" t="s">
        <v>10</v>
      </c>
    </row>
    <row r="11" spans="1:7" x14ac:dyDescent="0.25">
      <c r="A11" s="11" t="s">
        <v>8</v>
      </c>
      <c r="B11" s="12" t="s">
        <v>9</v>
      </c>
      <c r="C11" s="13">
        <v>42843</v>
      </c>
      <c r="D11" s="12">
        <v>278645</v>
      </c>
      <c r="E11" s="14">
        <v>64700</v>
      </c>
      <c r="F11" s="14">
        <v>64700</v>
      </c>
      <c r="G11" s="15" t="s">
        <v>10</v>
      </c>
    </row>
    <row r="12" spans="1:7" x14ac:dyDescent="0.25">
      <c r="A12" s="11" t="s">
        <v>8</v>
      </c>
      <c r="B12" s="12" t="s">
        <v>9</v>
      </c>
      <c r="C12" s="13">
        <v>42843</v>
      </c>
      <c r="D12" s="12">
        <v>279147</v>
      </c>
      <c r="E12" s="14">
        <v>71300</v>
      </c>
      <c r="F12" s="14">
        <v>71300</v>
      </c>
      <c r="G12" s="15" t="s">
        <v>10</v>
      </c>
    </row>
    <row r="13" spans="1:7" x14ac:dyDescent="0.25">
      <c r="A13" s="11" t="s">
        <v>8</v>
      </c>
      <c r="B13" s="12" t="s">
        <v>9</v>
      </c>
      <c r="C13" s="13">
        <v>42843</v>
      </c>
      <c r="D13" s="12">
        <v>279425</v>
      </c>
      <c r="E13" s="14">
        <v>63000</v>
      </c>
      <c r="F13" s="14">
        <v>63000</v>
      </c>
      <c r="G13" s="15" t="s">
        <v>10</v>
      </c>
    </row>
    <row r="14" spans="1:7" x14ac:dyDescent="0.25">
      <c r="A14" s="11" t="s">
        <v>8</v>
      </c>
      <c r="B14" s="12" t="s">
        <v>9</v>
      </c>
      <c r="C14" s="13">
        <v>42843</v>
      </c>
      <c r="D14" s="12">
        <v>279714</v>
      </c>
      <c r="E14" s="14">
        <v>53900</v>
      </c>
      <c r="F14" s="14">
        <v>53900</v>
      </c>
      <c r="G14" s="15" t="s">
        <v>10</v>
      </c>
    </row>
    <row r="15" spans="1:7" x14ac:dyDescent="0.25">
      <c r="A15" s="11" t="s">
        <v>8</v>
      </c>
      <c r="B15" s="12" t="s">
        <v>9</v>
      </c>
      <c r="C15" s="13">
        <v>42843</v>
      </c>
      <c r="D15" s="12">
        <v>280546</v>
      </c>
      <c r="E15" s="14">
        <v>35400</v>
      </c>
      <c r="F15" s="14">
        <v>35400</v>
      </c>
      <c r="G15" s="15" t="s">
        <v>10</v>
      </c>
    </row>
    <row r="16" spans="1:7" x14ac:dyDescent="0.25">
      <c r="A16" s="11" t="s">
        <v>8</v>
      </c>
      <c r="B16" s="12" t="s">
        <v>9</v>
      </c>
      <c r="C16" s="13">
        <v>42843</v>
      </c>
      <c r="D16" s="12">
        <v>280794</v>
      </c>
      <c r="E16" s="14">
        <v>29500</v>
      </c>
      <c r="F16" s="14">
        <v>29500</v>
      </c>
      <c r="G16" s="15" t="s">
        <v>10</v>
      </c>
    </row>
    <row r="17" spans="1:7" x14ac:dyDescent="0.25">
      <c r="A17" s="11" t="s">
        <v>8</v>
      </c>
      <c r="B17" s="12" t="s">
        <v>9</v>
      </c>
      <c r="C17" s="13">
        <v>42843</v>
      </c>
      <c r="D17" s="12">
        <v>282024</v>
      </c>
      <c r="E17" s="14">
        <v>17700</v>
      </c>
      <c r="F17" s="14">
        <v>17700</v>
      </c>
      <c r="G17" s="15" t="s">
        <v>10</v>
      </c>
    </row>
    <row r="18" spans="1:7" x14ac:dyDescent="0.25">
      <c r="A18" s="11" t="s">
        <v>8</v>
      </c>
      <c r="B18" s="12" t="s">
        <v>9</v>
      </c>
      <c r="C18" s="13">
        <v>42893</v>
      </c>
      <c r="D18" s="12">
        <v>284013</v>
      </c>
      <c r="E18" s="14">
        <v>29500</v>
      </c>
      <c r="F18" s="14">
        <v>29500</v>
      </c>
      <c r="G18" s="15" t="s">
        <v>10</v>
      </c>
    </row>
    <row r="19" spans="1:7" x14ac:dyDescent="0.25">
      <c r="A19" s="11" t="s">
        <v>8</v>
      </c>
      <c r="B19" s="12" t="s">
        <v>9</v>
      </c>
      <c r="C19" s="13">
        <v>42893</v>
      </c>
      <c r="D19" s="12">
        <v>286624</v>
      </c>
      <c r="E19" s="14">
        <v>164130</v>
      </c>
      <c r="F19" s="14">
        <v>164130</v>
      </c>
      <c r="G19" s="15" t="s">
        <v>10</v>
      </c>
    </row>
    <row r="20" spans="1:7" x14ac:dyDescent="0.25">
      <c r="A20" s="11" t="s">
        <v>8</v>
      </c>
      <c r="B20" s="12" t="s">
        <v>9</v>
      </c>
      <c r="C20" s="13">
        <v>42923</v>
      </c>
      <c r="D20" s="12">
        <v>290726</v>
      </c>
      <c r="E20" s="14">
        <v>77200</v>
      </c>
      <c r="F20" s="14">
        <v>77200</v>
      </c>
      <c r="G20" s="15" t="s">
        <v>10</v>
      </c>
    </row>
    <row r="21" spans="1:7" x14ac:dyDescent="0.25">
      <c r="A21" s="11" t="s">
        <v>8</v>
      </c>
      <c r="B21" s="12" t="s">
        <v>9</v>
      </c>
      <c r="C21" s="13">
        <v>42923</v>
      </c>
      <c r="D21" s="12">
        <v>292361</v>
      </c>
      <c r="E21" s="14">
        <v>163580</v>
      </c>
      <c r="F21" s="14">
        <v>163580</v>
      </c>
      <c r="G21" s="15" t="s">
        <v>10</v>
      </c>
    </row>
    <row r="22" spans="1:7" x14ac:dyDescent="0.25">
      <c r="A22" s="11" t="s">
        <v>8</v>
      </c>
      <c r="B22" s="12" t="s">
        <v>9</v>
      </c>
      <c r="C22" s="13">
        <v>43047</v>
      </c>
      <c r="D22" s="12">
        <v>304641</v>
      </c>
      <c r="E22" s="14">
        <v>85400</v>
      </c>
      <c r="F22" s="14">
        <v>85400</v>
      </c>
      <c r="G22" s="15" t="s">
        <v>10</v>
      </c>
    </row>
  </sheetData>
  <mergeCells count="1">
    <mergeCell ref="A1:G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BF34C-D2A8-40C1-BC75-74BBA1C122C1}">
  <dimension ref="A1:D1048576"/>
  <sheetViews>
    <sheetView workbookViewId="0">
      <selection activeCell="D15" sqref="D15"/>
    </sheetView>
  </sheetViews>
  <sheetFormatPr baseColWidth="10" defaultRowHeight="15" x14ac:dyDescent="0.25"/>
  <cols>
    <col min="3" max="3" width="13" bestFit="1" customWidth="1"/>
    <col min="4" max="4" width="16.85546875" customWidth="1"/>
  </cols>
  <sheetData>
    <row r="1" spans="1:4" ht="30" x14ac:dyDescent="0.25">
      <c r="A1" s="22" t="s">
        <v>11</v>
      </c>
      <c r="B1" s="22" t="s">
        <v>6</v>
      </c>
      <c r="C1" s="22" t="s">
        <v>78</v>
      </c>
      <c r="D1" s="23" t="s">
        <v>79</v>
      </c>
    </row>
    <row r="2" spans="1:4" x14ac:dyDescent="0.25">
      <c r="A2" s="19">
        <v>275788</v>
      </c>
      <c r="B2" s="20">
        <v>163575</v>
      </c>
      <c r="C2" s="21">
        <f>+B2</f>
        <v>163575</v>
      </c>
      <c r="D2" s="19"/>
    </row>
    <row r="3" spans="1:4" x14ac:dyDescent="0.25">
      <c r="A3" s="19">
        <v>276475</v>
      </c>
      <c r="B3" s="20">
        <v>20200</v>
      </c>
      <c r="C3" s="21">
        <f t="shared" ref="C3:C17" si="0">+B3</f>
        <v>20200</v>
      </c>
      <c r="D3" s="19"/>
    </row>
    <row r="4" spans="1:4" x14ac:dyDescent="0.25">
      <c r="A4" s="19">
        <v>276871</v>
      </c>
      <c r="B4" s="20">
        <v>21400</v>
      </c>
      <c r="C4" s="21">
        <f t="shared" si="0"/>
        <v>21400</v>
      </c>
      <c r="D4" s="19"/>
    </row>
    <row r="5" spans="1:4" x14ac:dyDescent="0.25">
      <c r="A5" s="19">
        <v>277245</v>
      </c>
      <c r="B5" s="20">
        <v>35400</v>
      </c>
      <c r="C5" s="21">
        <f t="shared" si="0"/>
        <v>35400</v>
      </c>
      <c r="D5" s="19"/>
    </row>
    <row r="6" spans="1:4" x14ac:dyDescent="0.25">
      <c r="A6" s="19">
        <v>277705</v>
      </c>
      <c r="B6" s="20">
        <v>9520</v>
      </c>
      <c r="C6" s="21">
        <f t="shared" si="0"/>
        <v>9520</v>
      </c>
      <c r="D6" s="19"/>
    </row>
    <row r="7" spans="1:4" x14ac:dyDescent="0.25">
      <c r="A7" s="19">
        <v>277769</v>
      </c>
      <c r="B7" s="20">
        <v>9100</v>
      </c>
      <c r="C7" s="21">
        <f t="shared" si="0"/>
        <v>9100</v>
      </c>
      <c r="D7" s="19"/>
    </row>
    <row r="8" spans="1:4" x14ac:dyDescent="0.25">
      <c r="A8" s="19">
        <v>277900</v>
      </c>
      <c r="B8" s="20">
        <v>21400</v>
      </c>
      <c r="C8" s="21">
        <f t="shared" si="0"/>
        <v>21400</v>
      </c>
      <c r="D8" s="19"/>
    </row>
    <row r="9" spans="1:4" x14ac:dyDescent="0.25">
      <c r="A9" s="19">
        <v>277965</v>
      </c>
      <c r="B9" s="20">
        <v>81400</v>
      </c>
      <c r="C9" s="21">
        <f t="shared" si="0"/>
        <v>81400</v>
      </c>
      <c r="D9" s="19"/>
    </row>
    <row r="10" spans="1:4" x14ac:dyDescent="0.25">
      <c r="A10" s="19">
        <v>278645</v>
      </c>
      <c r="B10" s="20">
        <v>64700</v>
      </c>
      <c r="C10" s="21">
        <f t="shared" si="0"/>
        <v>64700</v>
      </c>
      <c r="D10" s="19"/>
    </row>
    <row r="11" spans="1:4" x14ac:dyDescent="0.25">
      <c r="A11" s="19">
        <v>279147</v>
      </c>
      <c r="B11" s="20">
        <v>71300</v>
      </c>
      <c r="C11" s="21">
        <f t="shared" si="0"/>
        <v>71300</v>
      </c>
      <c r="D11" s="19"/>
    </row>
    <row r="12" spans="1:4" x14ac:dyDescent="0.25">
      <c r="A12" s="19">
        <v>279425</v>
      </c>
      <c r="B12" s="20">
        <v>63000</v>
      </c>
      <c r="C12" s="19"/>
      <c r="D12" s="21">
        <f>+B12</f>
        <v>63000</v>
      </c>
    </row>
    <row r="13" spans="1:4" x14ac:dyDescent="0.25">
      <c r="A13" s="19">
        <v>279714</v>
      </c>
      <c r="B13" s="20">
        <v>53900</v>
      </c>
      <c r="C13" s="21">
        <f t="shared" si="0"/>
        <v>53900</v>
      </c>
      <c r="D13" s="19"/>
    </row>
    <row r="14" spans="1:4" x14ac:dyDescent="0.25">
      <c r="A14" s="19">
        <v>280546</v>
      </c>
      <c r="B14" s="20">
        <v>35400</v>
      </c>
      <c r="C14" s="21">
        <f t="shared" si="0"/>
        <v>35400</v>
      </c>
      <c r="D14" s="19"/>
    </row>
    <row r="15" spans="1:4" x14ac:dyDescent="0.25">
      <c r="A15" s="19">
        <v>280794</v>
      </c>
      <c r="B15" s="20">
        <v>29500</v>
      </c>
      <c r="C15" s="21">
        <f t="shared" si="0"/>
        <v>29500</v>
      </c>
      <c r="D15" s="19"/>
    </row>
    <row r="16" spans="1:4" x14ac:dyDescent="0.25">
      <c r="A16" s="19">
        <v>282024</v>
      </c>
      <c r="B16" s="20">
        <v>17700</v>
      </c>
      <c r="C16" s="21">
        <f t="shared" si="0"/>
        <v>17700</v>
      </c>
      <c r="D16" s="19"/>
    </row>
    <row r="17" spans="1:4" x14ac:dyDescent="0.25">
      <c r="A17" s="19">
        <v>284013</v>
      </c>
      <c r="B17" s="20">
        <v>29500</v>
      </c>
      <c r="C17" s="21">
        <f t="shared" si="0"/>
        <v>29500</v>
      </c>
      <c r="D17" s="19"/>
    </row>
    <row r="18" spans="1:4" x14ac:dyDescent="0.25">
      <c r="A18" s="19">
        <v>286624</v>
      </c>
      <c r="B18" s="20">
        <v>164130</v>
      </c>
      <c r="C18" s="19"/>
      <c r="D18" s="21">
        <f t="shared" ref="D18:D21" si="1">+B18</f>
        <v>164130</v>
      </c>
    </row>
    <row r="19" spans="1:4" x14ac:dyDescent="0.25">
      <c r="A19" s="19">
        <v>290726</v>
      </c>
      <c r="B19" s="20">
        <v>77200</v>
      </c>
      <c r="C19" s="19"/>
      <c r="D19" s="21">
        <f t="shared" si="1"/>
        <v>77200</v>
      </c>
    </row>
    <row r="20" spans="1:4" x14ac:dyDescent="0.25">
      <c r="A20" s="19">
        <v>292361</v>
      </c>
      <c r="B20" s="20">
        <v>163580</v>
      </c>
      <c r="C20" s="19"/>
      <c r="D20" s="21">
        <f t="shared" si="1"/>
        <v>163580</v>
      </c>
    </row>
    <row r="21" spans="1:4" x14ac:dyDescent="0.25">
      <c r="A21" s="19">
        <v>304641</v>
      </c>
      <c r="B21" s="20">
        <v>85400</v>
      </c>
      <c r="C21" s="19"/>
      <c r="D21" s="21">
        <f t="shared" si="1"/>
        <v>85400</v>
      </c>
    </row>
    <row r="22" spans="1:4" x14ac:dyDescent="0.25">
      <c r="A22" s="24" t="s">
        <v>80</v>
      </c>
      <c r="B22" s="25">
        <f>SUM(B2:B21)</f>
        <v>1217305</v>
      </c>
      <c r="C22" s="25">
        <f>SUM(C2:C21)</f>
        <v>663995</v>
      </c>
      <c r="D22" s="25">
        <f>SUM(D2:D21)</f>
        <v>553310</v>
      </c>
    </row>
    <row r="1048576" spans="2:2" x14ac:dyDescent="0.25">
      <c r="B1048576">
        <f>SUM(B2:B1048575)</f>
        <v>2434610</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22433-40EF-4C0E-ABE1-2AA2104E01D7}">
  <dimension ref="A1:B26"/>
  <sheetViews>
    <sheetView showGridLines="0" tabSelected="1" workbookViewId="0">
      <selection activeCell="B26" sqref="A1:B26"/>
    </sheetView>
  </sheetViews>
  <sheetFormatPr baseColWidth="10" defaultRowHeight="15" x14ac:dyDescent="0.25"/>
  <cols>
    <col min="1" max="1" width="81.140625" bestFit="1" customWidth="1"/>
    <col min="2" max="2" width="25.5703125" bestFit="1" customWidth="1"/>
  </cols>
  <sheetData>
    <row r="1" spans="1:2" x14ac:dyDescent="0.25">
      <c r="B1" s="26"/>
    </row>
    <row r="2" spans="1:2" x14ac:dyDescent="0.25">
      <c r="B2" s="26"/>
    </row>
    <row r="3" spans="1:2" x14ac:dyDescent="0.25">
      <c r="B3" s="26"/>
    </row>
    <row r="4" spans="1:2" x14ac:dyDescent="0.25">
      <c r="B4" s="26"/>
    </row>
    <row r="5" spans="1:2" ht="15.75" x14ac:dyDescent="0.25">
      <c r="A5" s="27" t="s">
        <v>81</v>
      </c>
      <c r="B5" s="26"/>
    </row>
    <row r="6" spans="1:2" x14ac:dyDescent="0.25">
      <c r="A6" s="28" t="s">
        <v>93</v>
      </c>
      <c r="B6" s="26"/>
    </row>
    <row r="7" spans="1:2" x14ac:dyDescent="0.25">
      <c r="A7" s="26"/>
      <c r="B7" s="26"/>
    </row>
    <row r="8" spans="1:2" x14ac:dyDescent="0.25">
      <c r="A8" s="29" t="s">
        <v>82</v>
      </c>
      <c r="B8" s="30" t="s">
        <v>83</v>
      </c>
    </row>
    <row r="9" spans="1:2" x14ac:dyDescent="0.25">
      <c r="A9" s="26"/>
      <c r="B9" s="26"/>
    </row>
    <row r="10" spans="1:2" ht="18.75" x14ac:dyDescent="0.3">
      <c r="A10" s="31" t="s">
        <v>84</v>
      </c>
      <c r="B10" s="32">
        <f>+VERIFICACION!B22</f>
        <v>1217305</v>
      </c>
    </row>
    <row r="11" spans="1:2" x14ac:dyDescent="0.25">
      <c r="A11" s="26"/>
      <c r="B11" s="26"/>
    </row>
    <row r="12" spans="1:2" x14ac:dyDescent="0.25">
      <c r="A12" s="26" t="s">
        <v>85</v>
      </c>
      <c r="B12" s="33">
        <f>+VERIFICACION!D22</f>
        <v>553310</v>
      </c>
    </row>
    <row r="13" spans="1:2" x14ac:dyDescent="0.25">
      <c r="A13" s="26" t="s">
        <v>78</v>
      </c>
      <c r="B13" s="33">
        <f>+VERIFICACION!C22</f>
        <v>663995</v>
      </c>
    </row>
    <row r="14" spans="1:2" x14ac:dyDescent="0.25">
      <c r="A14" s="26" t="s">
        <v>86</v>
      </c>
      <c r="B14" s="33">
        <v>0</v>
      </c>
    </row>
    <row r="15" spans="1:2" x14ac:dyDescent="0.25">
      <c r="A15" s="26" t="s">
        <v>87</v>
      </c>
      <c r="B15" s="33">
        <v>0</v>
      </c>
    </row>
    <row r="16" spans="1:2" x14ac:dyDescent="0.25">
      <c r="A16" s="26" t="s">
        <v>88</v>
      </c>
      <c r="B16" s="33">
        <v>0</v>
      </c>
    </row>
    <row r="17" spans="1:2" x14ac:dyDescent="0.25">
      <c r="A17" s="26" t="s">
        <v>89</v>
      </c>
      <c r="B17" s="33">
        <v>0</v>
      </c>
    </row>
    <row r="18" spans="1:2" x14ac:dyDescent="0.25">
      <c r="A18" s="26"/>
      <c r="B18" s="26"/>
    </row>
    <row r="19" spans="1:2" ht="18.75" x14ac:dyDescent="0.3">
      <c r="A19" s="31" t="s">
        <v>6</v>
      </c>
      <c r="B19" s="32">
        <f>+B10-B12-B13-B14-B15-B16-B17</f>
        <v>0</v>
      </c>
    </row>
    <row r="20" spans="1:2" x14ac:dyDescent="0.25">
      <c r="A20" s="26"/>
      <c r="B20" s="34"/>
    </row>
    <row r="21" spans="1:2" x14ac:dyDescent="0.25">
      <c r="A21" s="26" t="s">
        <v>90</v>
      </c>
      <c r="B21" s="35">
        <v>0</v>
      </c>
    </row>
    <row r="22" spans="1:2" ht="18.75" x14ac:dyDescent="0.3">
      <c r="A22" s="31" t="s">
        <v>91</v>
      </c>
      <c r="B22" s="32">
        <f>+B19-B21</f>
        <v>0</v>
      </c>
    </row>
    <row r="23" spans="1:2" x14ac:dyDescent="0.25">
      <c r="A23" s="26"/>
      <c r="B23" s="26"/>
    </row>
    <row r="24" spans="1:2" x14ac:dyDescent="0.25">
      <c r="A24" s="26" t="s">
        <v>92</v>
      </c>
      <c r="B24" s="33">
        <v>0</v>
      </c>
    </row>
    <row r="25" spans="1:2" x14ac:dyDescent="0.25">
      <c r="A25" s="26"/>
      <c r="B25" s="26"/>
    </row>
    <row r="26" spans="1:2" ht="18.75" x14ac:dyDescent="0.3">
      <c r="A26" s="36" t="s">
        <v>94</v>
      </c>
      <c r="B26" s="37">
        <f>+B22-B24</f>
        <v>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63C50-F420-4360-8E90-7FA7818CC092}">
  <dimension ref="A1:J40"/>
  <sheetViews>
    <sheetView topLeftCell="A20" workbookViewId="0">
      <selection activeCell="D25" sqref="D25"/>
    </sheetView>
  </sheetViews>
  <sheetFormatPr baseColWidth="10" defaultRowHeight="15" x14ac:dyDescent="0.25"/>
  <sheetData>
    <row r="1" spans="1:10" x14ac:dyDescent="0.25">
      <c r="A1" t="s">
        <v>13</v>
      </c>
      <c r="B1" t="s">
        <v>12</v>
      </c>
      <c r="C1" t="s">
        <v>13</v>
      </c>
      <c r="D1" t="s">
        <v>14</v>
      </c>
      <c r="E1" t="s">
        <v>15</v>
      </c>
      <c r="F1" t="s">
        <v>16</v>
      </c>
      <c r="G1" t="s">
        <v>17</v>
      </c>
      <c r="H1" t="s">
        <v>18</v>
      </c>
      <c r="I1" t="s">
        <v>19</v>
      </c>
      <c r="J1" t="s">
        <v>20</v>
      </c>
    </row>
    <row r="2" spans="1:10" x14ac:dyDescent="0.25">
      <c r="A2">
        <v>259683</v>
      </c>
      <c r="B2" t="s">
        <v>21</v>
      </c>
      <c r="C2">
        <v>259683</v>
      </c>
      <c r="D2" t="s">
        <v>22</v>
      </c>
      <c r="E2" t="s">
        <v>22</v>
      </c>
      <c r="F2" t="s">
        <v>23</v>
      </c>
      <c r="G2" t="s">
        <v>24</v>
      </c>
      <c r="H2">
        <v>49</v>
      </c>
      <c r="I2" t="s">
        <v>25</v>
      </c>
      <c r="J2" t="s">
        <v>26</v>
      </c>
    </row>
    <row r="3" spans="1:10" x14ac:dyDescent="0.25">
      <c r="A3">
        <v>178935</v>
      </c>
      <c r="B3" t="s">
        <v>27</v>
      </c>
      <c r="C3">
        <v>178935</v>
      </c>
      <c r="D3" t="s">
        <v>22</v>
      </c>
      <c r="E3" t="s">
        <v>22</v>
      </c>
      <c r="F3" t="s">
        <v>23</v>
      </c>
      <c r="G3" t="s">
        <v>24</v>
      </c>
      <c r="H3">
        <v>49</v>
      </c>
      <c r="I3" t="s">
        <v>25</v>
      </c>
      <c r="J3" t="s">
        <v>26</v>
      </c>
    </row>
    <row r="4" spans="1:10" x14ac:dyDescent="0.25">
      <c r="A4">
        <v>181151</v>
      </c>
      <c r="B4" t="s">
        <v>28</v>
      </c>
      <c r="C4">
        <v>181151</v>
      </c>
      <c r="D4" t="s">
        <v>22</v>
      </c>
      <c r="E4" t="s">
        <v>22</v>
      </c>
      <c r="F4" t="s">
        <v>23</v>
      </c>
      <c r="G4" t="s">
        <v>24</v>
      </c>
      <c r="H4">
        <v>49</v>
      </c>
      <c r="I4" t="s">
        <v>25</v>
      </c>
      <c r="J4" t="s">
        <v>26</v>
      </c>
    </row>
    <row r="5" spans="1:10" x14ac:dyDescent="0.25">
      <c r="A5">
        <v>183716</v>
      </c>
      <c r="B5" t="s">
        <v>29</v>
      </c>
      <c r="C5">
        <v>183716</v>
      </c>
      <c r="D5" t="s">
        <v>22</v>
      </c>
      <c r="E5" t="s">
        <v>22</v>
      </c>
      <c r="F5" t="s">
        <v>23</v>
      </c>
      <c r="G5" t="s">
        <v>24</v>
      </c>
      <c r="H5">
        <v>49</v>
      </c>
      <c r="I5" t="s">
        <v>25</v>
      </c>
      <c r="J5" t="s">
        <v>26</v>
      </c>
    </row>
    <row r="6" spans="1:10" x14ac:dyDescent="0.25">
      <c r="A6">
        <v>188201</v>
      </c>
      <c r="B6" t="s">
        <v>30</v>
      </c>
      <c r="C6">
        <v>188201</v>
      </c>
      <c r="D6" t="s">
        <v>22</v>
      </c>
      <c r="E6" t="s">
        <v>22</v>
      </c>
      <c r="F6" t="s">
        <v>23</v>
      </c>
      <c r="G6" t="s">
        <v>24</v>
      </c>
      <c r="H6">
        <v>49</v>
      </c>
      <c r="I6" t="s">
        <v>25</v>
      </c>
      <c r="J6" t="s">
        <v>26</v>
      </c>
    </row>
    <row r="7" spans="1:10" x14ac:dyDescent="0.25">
      <c r="A7">
        <v>191069</v>
      </c>
      <c r="B7" t="s">
        <v>31</v>
      </c>
      <c r="C7">
        <v>191069</v>
      </c>
      <c r="D7" t="s">
        <v>22</v>
      </c>
      <c r="E7" t="s">
        <v>22</v>
      </c>
      <c r="F7" t="s">
        <v>23</v>
      </c>
      <c r="G7" t="s">
        <v>24</v>
      </c>
      <c r="H7">
        <v>49</v>
      </c>
      <c r="I7" t="s">
        <v>25</v>
      </c>
      <c r="J7" t="s">
        <v>26</v>
      </c>
    </row>
    <row r="8" spans="1:10" x14ac:dyDescent="0.25">
      <c r="A8">
        <v>200789</v>
      </c>
      <c r="B8" t="s">
        <v>32</v>
      </c>
      <c r="C8">
        <v>200789</v>
      </c>
      <c r="D8" t="s">
        <v>22</v>
      </c>
      <c r="E8" t="s">
        <v>22</v>
      </c>
      <c r="F8" t="s">
        <v>23</v>
      </c>
      <c r="G8" t="s">
        <v>24</v>
      </c>
      <c r="H8">
        <v>49</v>
      </c>
      <c r="I8" t="s">
        <v>25</v>
      </c>
      <c r="J8" t="s">
        <v>26</v>
      </c>
    </row>
    <row r="9" spans="1:10" x14ac:dyDescent="0.25">
      <c r="A9">
        <v>203579</v>
      </c>
      <c r="B9" t="s">
        <v>33</v>
      </c>
      <c r="C9">
        <v>203579</v>
      </c>
      <c r="D9" t="s">
        <v>22</v>
      </c>
      <c r="E9" t="s">
        <v>22</v>
      </c>
      <c r="F9" t="s">
        <v>23</v>
      </c>
      <c r="G9" t="s">
        <v>24</v>
      </c>
      <c r="H9">
        <v>49</v>
      </c>
      <c r="I9" t="s">
        <v>25</v>
      </c>
      <c r="J9" t="s">
        <v>26</v>
      </c>
    </row>
    <row r="10" spans="1:10" x14ac:dyDescent="0.25">
      <c r="A10">
        <v>222284</v>
      </c>
      <c r="B10" t="s">
        <v>34</v>
      </c>
      <c r="C10">
        <v>222284</v>
      </c>
      <c r="D10" t="s">
        <v>22</v>
      </c>
      <c r="E10" t="s">
        <v>22</v>
      </c>
      <c r="F10" t="s">
        <v>23</v>
      </c>
      <c r="G10" t="s">
        <v>24</v>
      </c>
      <c r="H10">
        <v>49</v>
      </c>
      <c r="I10" t="s">
        <v>25</v>
      </c>
      <c r="J10" t="s">
        <v>26</v>
      </c>
    </row>
    <row r="11" spans="1:10" x14ac:dyDescent="0.25">
      <c r="A11">
        <v>227015</v>
      </c>
      <c r="B11" t="s">
        <v>35</v>
      </c>
      <c r="C11">
        <v>227015</v>
      </c>
      <c r="D11" t="s">
        <v>22</v>
      </c>
      <c r="E11" t="s">
        <v>22</v>
      </c>
      <c r="F11" t="s">
        <v>23</v>
      </c>
      <c r="G11" t="s">
        <v>24</v>
      </c>
      <c r="H11">
        <v>49</v>
      </c>
      <c r="I11" t="s">
        <v>25</v>
      </c>
      <c r="J11" t="s">
        <v>26</v>
      </c>
    </row>
    <row r="12" spans="1:10" x14ac:dyDescent="0.25">
      <c r="A12">
        <v>250253</v>
      </c>
      <c r="B12" t="s">
        <v>36</v>
      </c>
      <c r="C12">
        <v>250253</v>
      </c>
      <c r="D12" t="s">
        <v>22</v>
      </c>
      <c r="E12" t="s">
        <v>22</v>
      </c>
      <c r="F12" t="s">
        <v>23</v>
      </c>
      <c r="G12" t="s">
        <v>24</v>
      </c>
      <c r="H12">
        <v>49</v>
      </c>
      <c r="I12" t="s">
        <v>25</v>
      </c>
      <c r="J12" t="s">
        <v>26</v>
      </c>
    </row>
    <row r="13" spans="1:10" x14ac:dyDescent="0.25">
      <c r="A13">
        <v>251763</v>
      </c>
      <c r="B13" t="s">
        <v>37</v>
      </c>
      <c r="C13">
        <v>251763</v>
      </c>
      <c r="D13" t="s">
        <v>22</v>
      </c>
      <c r="E13" t="s">
        <v>22</v>
      </c>
      <c r="F13" t="s">
        <v>23</v>
      </c>
      <c r="G13" t="s">
        <v>24</v>
      </c>
      <c r="H13">
        <v>49</v>
      </c>
      <c r="I13" t="s">
        <v>25</v>
      </c>
      <c r="J13" t="s">
        <v>26</v>
      </c>
    </row>
    <row r="14" spans="1:10" x14ac:dyDescent="0.25">
      <c r="A14">
        <v>257981</v>
      </c>
      <c r="B14" t="s">
        <v>38</v>
      </c>
      <c r="C14">
        <v>257981</v>
      </c>
      <c r="D14" t="s">
        <v>22</v>
      </c>
      <c r="E14" t="s">
        <v>22</v>
      </c>
      <c r="F14" t="s">
        <v>23</v>
      </c>
      <c r="G14" t="s">
        <v>24</v>
      </c>
      <c r="H14">
        <v>49</v>
      </c>
      <c r="I14" t="s">
        <v>25</v>
      </c>
      <c r="J14" t="s">
        <v>26</v>
      </c>
    </row>
    <row r="15" spans="1:10" x14ac:dyDescent="0.25">
      <c r="A15">
        <v>260159</v>
      </c>
      <c r="B15" t="s">
        <v>39</v>
      </c>
      <c r="C15">
        <v>260159</v>
      </c>
      <c r="D15" t="s">
        <v>22</v>
      </c>
      <c r="E15" t="s">
        <v>22</v>
      </c>
      <c r="F15" t="s">
        <v>23</v>
      </c>
      <c r="G15" t="s">
        <v>24</v>
      </c>
      <c r="H15">
        <v>49</v>
      </c>
      <c r="I15" t="s">
        <v>25</v>
      </c>
      <c r="J15" t="s">
        <v>26</v>
      </c>
    </row>
    <row r="16" spans="1:10" x14ac:dyDescent="0.25">
      <c r="A16">
        <v>261379</v>
      </c>
      <c r="B16" t="s">
        <v>40</v>
      </c>
      <c r="C16">
        <v>261379</v>
      </c>
      <c r="D16" t="s">
        <v>22</v>
      </c>
      <c r="E16" t="s">
        <v>22</v>
      </c>
      <c r="F16" t="s">
        <v>23</v>
      </c>
      <c r="G16" t="s">
        <v>24</v>
      </c>
      <c r="H16">
        <v>49</v>
      </c>
      <c r="I16" t="s">
        <v>25</v>
      </c>
      <c r="J16" t="s">
        <v>26</v>
      </c>
    </row>
    <row r="17" spans="1:10" x14ac:dyDescent="0.25">
      <c r="A17">
        <v>273116</v>
      </c>
      <c r="B17" t="s">
        <v>41</v>
      </c>
      <c r="C17">
        <v>273116</v>
      </c>
      <c r="D17" t="s">
        <v>22</v>
      </c>
      <c r="E17" t="s">
        <v>22</v>
      </c>
      <c r="F17" t="s">
        <v>23</v>
      </c>
      <c r="G17" t="s">
        <v>24</v>
      </c>
      <c r="H17">
        <v>49</v>
      </c>
      <c r="I17" t="s">
        <v>25</v>
      </c>
      <c r="J17" t="s">
        <v>26</v>
      </c>
    </row>
    <row r="18" spans="1:10" x14ac:dyDescent="0.25">
      <c r="A18">
        <v>277769</v>
      </c>
      <c r="B18" t="s">
        <v>42</v>
      </c>
      <c r="C18">
        <v>277769</v>
      </c>
      <c r="D18" t="s">
        <v>43</v>
      </c>
      <c r="E18" t="s">
        <v>43</v>
      </c>
      <c r="F18" t="s">
        <v>23</v>
      </c>
      <c r="G18" t="s">
        <v>24</v>
      </c>
      <c r="H18">
        <v>49</v>
      </c>
      <c r="I18" t="s">
        <v>25</v>
      </c>
      <c r="J18" t="s">
        <v>26</v>
      </c>
    </row>
    <row r="19" spans="1:10" x14ac:dyDescent="0.25">
      <c r="A19">
        <v>277900</v>
      </c>
      <c r="B19" t="s">
        <v>44</v>
      </c>
      <c r="C19">
        <v>277900</v>
      </c>
      <c r="D19" t="s">
        <v>43</v>
      </c>
      <c r="E19" t="s">
        <v>43</v>
      </c>
      <c r="F19" t="s">
        <v>23</v>
      </c>
      <c r="G19" t="s">
        <v>24</v>
      </c>
      <c r="H19">
        <v>49</v>
      </c>
      <c r="I19" t="s">
        <v>25</v>
      </c>
      <c r="J19" t="s">
        <v>26</v>
      </c>
    </row>
    <row r="20" spans="1:10" x14ac:dyDescent="0.25">
      <c r="A20">
        <v>276871</v>
      </c>
      <c r="B20" t="s">
        <v>45</v>
      </c>
      <c r="C20">
        <v>276871</v>
      </c>
      <c r="D20" t="s">
        <v>43</v>
      </c>
      <c r="E20" t="s">
        <v>43</v>
      </c>
      <c r="F20" t="s">
        <v>23</v>
      </c>
      <c r="G20" t="s">
        <v>24</v>
      </c>
      <c r="H20">
        <v>49</v>
      </c>
      <c r="I20" t="s">
        <v>25</v>
      </c>
      <c r="J20" t="s">
        <v>26</v>
      </c>
    </row>
    <row r="21" spans="1:10" x14ac:dyDescent="0.25">
      <c r="A21">
        <v>277245</v>
      </c>
      <c r="B21" t="s">
        <v>46</v>
      </c>
      <c r="C21">
        <v>277245</v>
      </c>
      <c r="D21" t="s">
        <v>43</v>
      </c>
      <c r="E21" t="s">
        <v>43</v>
      </c>
      <c r="F21" t="s">
        <v>23</v>
      </c>
      <c r="G21" t="s">
        <v>24</v>
      </c>
      <c r="H21">
        <v>49</v>
      </c>
      <c r="I21" t="s">
        <v>25</v>
      </c>
      <c r="J21" t="s">
        <v>26</v>
      </c>
    </row>
    <row r="22" spans="1:10" x14ac:dyDescent="0.25">
      <c r="A22">
        <v>277705</v>
      </c>
      <c r="B22" t="s">
        <v>47</v>
      </c>
      <c r="C22">
        <v>277705</v>
      </c>
      <c r="D22" t="s">
        <v>43</v>
      </c>
      <c r="E22" t="s">
        <v>43</v>
      </c>
      <c r="F22" t="s">
        <v>23</v>
      </c>
      <c r="G22" t="s">
        <v>24</v>
      </c>
      <c r="H22">
        <v>49</v>
      </c>
      <c r="I22" t="s">
        <v>25</v>
      </c>
      <c r="J22" t="s">
        <v>26</v>
      </c>
    </row>
    <row r="23" spans="1:10" x14ac:dyDescent="0.25">
      <c r="A23">
        <v>278645</v>
      </c>
      <c r="B23" t="s">
        <v>48</v>
      </c>
      <c r="C23">
        <v>278645</v>
      </c>
      <c r="D23" t="s">
        <v>43</v>
      </c>
      <c r="E23" t="s">
        <v>43</v>
      </c>
      <c r="F23" t="s">
        <v>23</v>
      </c>
      <c r="G23" t="s">
        <v>24</v>
      </c>
      <c r="H23">
        <v>49</v>
      </c>
      <c r="I23" t="s">
        <v>25</v>
      </c>
      <c r="J23" t="s">
        <v>26</v>
      </c>
    </row>
    <row r="24" spans="1:10" x14ac:dyDescent="0.25">
      <c r="A24">
        <v>279147</v>
      </c>
      <c r="B24" t="s">
        <v>49</v>
      </c>
      <c r="C24">
        <v>279147</v>
      </c>
      <c r="D24" t="s">
        <v>43</v>
      </c>
      <c r="E24" t="s">
        <v>43</v>
      </c>
      <c r="F24" t="s">
        <v>23</v>
      </c>
      <c r="G24" t="s">
        <v>24</v>
      </c>
      <c r="H24">
        <v>49</v>
      </c>
      <c r="I24" t="s">
        <v>25</v>
      </c>
      <c r="J24" t="s">
        <v>26</v>
      </c>
    </row>
    <row r="25" spans="1:10" x14ac:dyDescent="0.25">
      <c r="A25">
        <v>279714</v>
      </c>
      <c r="B25" t="s">
        <v>50</v>
      </c>
      <c r="C25">
        <v>279714</v>
      </c>
      <c r="D25" t="s">
        <v>43</v>
      </c>
      <c r="E25" t="s">
        <v>43</v>
      </c>
      <c r="F25" t="s">
        <v>23</v>
      </c>
      <c r="G25" t="s">
        <v>24</v>
      </c>
      <c r="H25">
        <v>49</v>
      </c>
      <c r="I25" t="s">
        <v>25</v>
      </c>
      <c r="J25" t="s">
        <v>26</v>
      </c>
    </row>
    <row r="26" spans="1:10" x14ac:dyDescent="0.25">
      <c r="A26">
        <v>277965</v>
      </c>
      <c r="B26" t="s">
        <v>51</v>
      </c>
      <c r="C26">
        <v>277965</v>
      </c>
      <c r="D26" t="s">
        <v>43</v>
      </c>
      <c r="E26" t="s">
        <v>43</v>
      </c>
      <c r="F26" t="s">
        <v>23</v>
      </c>
      <c r="G26" t="s">
        <v>24</v>
      </c>
      <c r="H26">
        <v>49</v>
      </c>
      <c r="I26" t="s">
        <v>25</v>
      </c>
      <c r="J26" t="s">
        <v>52</v>
      </c>
    </row>
    <row r="27" spans="1:10" x14ac:dyDescent="0.25">
      <c r="A27">
        <v>274591</v>
      </c>
      <c r="B27" t="s">
        <v>53</v>
      </c>
      <c r="C27">
        <v>274591</v>
      </c>
      <c r="D27" t="s">
        <v>43</v>
      </c>
      <c r="E27" t="s">
        <v>43</v>
      </c>
      <c r="F27" t="s">
        <v>23</v>
      </c>
      <c r="G27" t="s">
        <v>24</v>
      </c>
      <c r="H27">
        <v>49</v>
      </c>
      <c r="I27" t="s">
        <v>25</v>
      </c>
      <c r="J27" t="s">
        <v>26</v>
      </c>
    </row>
    <row r="28" spans="1:10" x14ac:dyDescent="0.25">
      <c r="A28">
        <v>275779</v>
      </c>
      <c r="B28" t="s">
        <v>54</v>
      </c>
      <c r="C28">
        <v>275779</v>
      </c>
      <c r="D28" t="s">
        <v>43</v>
      </c>
      <c r="E28" t="s">
        <v>43</v>
      </c>
      <c r="F28" t="s">
        <v>23</v>
      </c>
      <c r="G28" t="s">
        <v>24</v>
      </c>
      <c r="H28">
        <v>49</v>
      </c>
      <c r="I28" t="s">
        <v>25</v>
      </c>
      <c r="J28" t="s">
        <v>26</v>
      </c>
    </row>
    <row r="29" spans="1:10" x14ac:dyDescent="0.25">
      <c r="A29">
        <v>275788</v>
      </c>
      <c r="B29" t="s">
        <v>55</v>
      </c>
      <c r="C29">
        <v>275788</v>
      </c>
      <c r="D29" t="s">
        <v>43</v>
      </c>
      <c r="E29" t="s">
        <v>43</v>
      </c>
      <c r="F29" t="s">
        <v>23</v>
      </c>
      <c r="G29" t="s">
        <v>24</v>
      </c>
      <c r="H29">
        <v>49</v>
      </c>
      <c r="I29" t="s">
        <v>25</v>
      </c>
      <c r="J29" t="s">
        <v>26</v>
      </c>
    </row>
    <row r="30" spans="1:10" x14ac:dyDescent="0.25">
      <c r="A30">
        <v>276475</v>
      </c>
      <c r="B30" t="s">
        <v>56</v>
      </c>
      <c r="C30">
        <v>276475</v>
      </c>
      <c r="D30" t="s">
        <v>43</v>
      </c>
      <c r="E30" t="s">
        <v>43</v>
      </c>
      <c r="F30" t="s">
        <v>23</v>
      </c>
      <c r="G30" t="s">
        <v>24</v>
      </c>
      <c r="H30">
        <v>49</v>
      </c>
      <c r="I30" t="s">
        <v>25</v>
      </c>
      <c r="J30" t="s">
        <v>26</v>
      </c>
    </row>
    <row r="31" spans="1:10" x14ac:dyDescent="0.25">
      <c r="A31">
        <v>282024</v>
      </c>
      <c r="B31" t="s">
        <v>57</v>
      </c>
      <c r="C31">
        <v>282024</v>
      </c>
      <c r="D31" t="s">
        <v>43</v>
      </c>
      <c r="E31" t="s">
        <v>43</v>
      </c>
      <c r="F31" t="s">
        <v>23</v>
      </c>
      <c r="G31" t="s">
        <v>24</v>
      </c>
      <c r="H31">
        <v>49</v>
      </c>
      <c r="I31" t="s">
        <v>25</v>
      </c>
      <c r="J31" t="s">
        <v>58</v>
      </c>
    </row>
    <row r="32" spans="1:10" x14ac:dyDescent="0.25">
      <c r="A32">
        <v>280794</v>
      </c>
      <c r="B32" t="s">
        <v>59</v>
      </c>
      <c r="C32">
        <v>280794</v>
      </c>
      <c r="D32" t="s">
        <v>43</v>
      </c>
      <c r="E32" t="s">
        <v>43</v>
      </c>
      <c r="F32" t="s">
        <v>23</v>
      </c>
      <c r="G32" t="s">
        <v>24</v>
      </c>
      <c r="H32">
        <v>49</v>
      </c>
      <c r="I32" t="s">
        <v>25</v>
      </c>
      <c r="J32" t="s">
        <v>58</v>
      </c>
    </row>
    <row r="33" spans="1:10" x14ac:dyDescent="0.25">
      <c r="A33">
        <v>280545</v>
      </c>
      <c r="B33" t="s">
        <v>60</v>
      </c>
      <c r="C33">
        <v>280545</v>
      </c>
      <c r="D33" t="s">
        <v>43</v>
      </c>
      <c r="E33" t="s">
        <v>43</v>
      </c>
      <c r="F33" t="s">
        <v>23</v>
      </c>
      <c r="G33" t="s">
        <v>24</v>
      </c>
      <c r="H33">
        <v>49</v>
      </c>
      <c r="I33" t="s">
        <v>25</v>
      </c>
      <c r="J33" t="s">
        <v>58</v>
      </c>
    </row>
    <row r="34" spans="1:10" x14ac:dyDescent="0.25">
      <c r="A34">
        <v>277965</v>
      </c>
      <c r="B34" t="s">
        <v>61</v>
      </c>
      <c r="C34">
        <v>277965</v>
      </c>
      <c r="D34" t="s">
        <v>62</v>
      </c>
      <c r="E34" t="s">
        <v>63</v>
      </c>
      <c r="F34" t="s">
        <v>23</v>
      </c>
      <c r="G34" t="s">
        <v>24</v>
      </c>
      <c r="H34">
        <v>49</v>
      </c>
      <c r="I34" t="s">
        <v>25</v>
      </c>
      <c r="J34" t="s">
        <v>64</v>
      </c>
    </row>
    <row r="35" spans="1:10" x14ac:dyDescent="0.25">
      <c r="A35">
        <v>284013</v>
      </c>
      <c r="B35" t="s">
        <v>65</v>
      </c>
      <c r="C35">
        <v>284013</v>
      </c>
      <c r="D35" t="s">
        <v>62</v>
      </c>
      <c r="E35" t="s">
        <v>63</v>
      </c>
      <c r="F35" t="s">
        <v>23</v>
      </c>
      <c r="G35" t="s">
        <v>24</v>
      </c>
      <c r="H35">
        <v>49</v>
      </c>
      <c r="I35" t="s">
        <v>25</v>
      </c>
      <c r="J35" t="s">
        <v>66</v>
      </c>
    </row>
    <row r="36" spans="1:10" x14ac:dyDescent="0.25">
      <c r="A36">
        <v>282024</v>
      </c>
      <c r="B36" t="s">
        <v>67</v>
      </c>
      <c r="C36">
        <v>282024</v>
      </c>
      <c r="D36" t="s">
        <v>68</v>
      </c>
      <c r="E36" t="s">
        <v>68</v>
      </c>
      <c r="F36" t="s">
        <v>23</v>
      </c>
      <c r="G36" t="s">
        <v>24</v>
      </c>
      <c r="H36">
        <v>49</v>
      </c>
      <c r="I36" t="s">
        <v>25</v>
      </c>
      <c r="J36" t="s">
        <v>69</v>
      </c>
    </row>
    <row r="37" spans="1:10" x14ac:dyDescent="0.25">
      <c r="A37">
        <v>280546</v>
      </c>
      <c r="B37" t="s">
        <v>70</v>
      </c>
      <c r="C37">
        <v>280546</v>
      </c>
      <c r="D37" t="s">
        <v>68</v>
      </c>
      <c r="E37" t="s">
        <v>68</v>
      </c>
      <c r="F37" t="s">
        <v>23</v>
      </c>
      <c r="G37" t="s">
        <v>24</v>
      </c>
      <c r="H37">
        <v>49</v>
      </c>
      <c r="I37" t="s">
        <v>25</v>
      </c>
      <c r="J37" t="s">
        <v>69</v>
      </c>
    </row>
    <row r="38" spans="1:10" x14ac:dyDescent="0.25">
      <c r="A38">
        <v>280794</v>
      </c>
      <c r="B38" t="s">
        <v>71</v>
      </c>
      <c r="C38">
        <v>280794</v>
      </c>
      <c r="D38" t="s">
        <v>68</v>
      </c>
      <c r="E38" t="s">
        <v>68</v>
      </c>
      <c r="F38" t="s">
        <v>23</v>
      </c>
      <c r="G38" t="s">
        <v>24</v>
      </c>
      <c r="H38">
        <v>49</v>
      </c>
      <c r="I38" t="s">
        <v>25</v>
      </c>
      <c r="J38" t="s">
        <v>69</v>
      </c>
    </row>
    <row r="39" spans="1:10" x14ac:dyDescent="0.25">
      <c r="A39">
        <v>312285</v>
      </c>
      <c r="B39" t="s">
        <v>72</v>
      </c>
      <c r="C39">
        <v>312285</v>
      </c>
      <c r="D39" t="s">
        <v>73</v>
      </c>
      <c r="E39" t="s">
        <v>74</v>
      </c>
      <c r="F39" t="s">
        <v>23</v>
      </c>
      <c r="G39" t="s">
        <v>75</v>
      </c>
      <c r="H39">
        <v>49</v>
      </c>
      <c r="I39" t="s">
        <v>25</v>
      </c>
      <c r="J39" t="s">
        <v>76</v>
      </c>
    </row>
    <row r="40" spans="1:10" x14ac:dyDescent="0.25">
      <c r="A40">
        <v>312997</v>
      </c>
      <c r="B40" t="s">
        <v>77</v>
      </c>
      <c r="C40">
        <v>312997</v>
      </c>
      <c r="D40" t="s">
        <v>73</v>
      </c>
      <c r="E40" t="s">
        <v>74</v>
      </c>
      <c r="F40" t="s">
        <v>23</v>
      </c>
      <c r="G40" t="s">
        <v>75</v>
      </c>
      <c r="H40">
        <v>49</v>
      </c>
      <c r="I40" t="s">
        <v>25</v>
      </c>
      <c r="J40" t="s">
        <v>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CARTERA HOSPITAL </vt:lpstr>
      <vt:lpstr>VERIFICACION</vt:lpstr>
      <vt:lpstr>RESUMEN</vt:lpstr>
      <vt:lpstr>DEVOLUCIONES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Johana Ruiz Wilches</dc:creator>
  <cp:lastModifiedBy>Leidy Johana Ruiz Wilches</cp:lastModifiedBy>
  <dcterms:created xsi:type="dcterms:W3CDTF">2022-06-15T20:02:12Z</dcterms:created>
  <dcterms:modified xsi:type="dcterms:W3CDTF">2022-06-17T22:24:58Z</dcterms:modified>
</cp:coreProperties>
</file>