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OPORTES DE CONCILIACION\ANEXO TECNICO AIFT010 DE CIRCULAR 011\ok\"/>
    </mc:Choice>
  </mc:AlternateContent>
  <xr:revisionPtr revIDLastSave="0" documentId="13_ncr:1_{CF1611CC-A0F1-4AC0-90E7-B21767DD5C1D}" xr6:coauthVersionLast="47" xr6:coauthVersionMax="47" xr10:uidLastSave="{00000000-0000-0000-0000-000000000000}"/>
  <bookViews>
    <workbookView xWindow="-120" yWindow="-120" windowWidth="20730" windowHeight="11160" xr2:uid="{3EB7E694-5A33-40DB-8420-AE0DA469FDDF}"/>
  </bookViews>
  <sheets>
    <sheet name="ESE HOSP ALEJANDRO MAESTRE SIER" sheetId="1" r:id="rId1"/>
  </sheets>
  <definedNames>
    <definedName name="_xlnm._FilterDatabase" localSheetId="0" hidden="1">'ESE HOSP ALEJANDRO MAESTRE SIER'!$A$8:$AI$37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9" i="1" l="1"/>
  <c r="S48" i="1"/>
  <c r="S44" i="1"/>
  <c r="N37" i="1"/>
  <c r="H37" i="1"/>
  <c r="I37" i="1"/>
  <c r="J37" i="1"/>
  <c r="K37" i="1"/>
  <c r="L37" i="1"/>
  <c r="M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G37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9" i="1"/>
  <c r="O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CF26F26D-59AB-4F21-95B8-2E3E1FD75B2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A76E3800-A9A4-4CF6-A198-0AB1A7ED441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<sst xmlns="http://schemas.openxmlformats.org/spreadsheetml/2006/main" count="96" uniqueCount="57">
  <si>
    <t>FORMATO AIFT010 - Conciliación Cartera ERP – EBP</t>
  </si>
  <si>
    <t>EPS: COOSALUD EPS SA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</si>
  <si>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</si>
  <si>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</si>
  <si>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</si>
  <si>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</si>
  <si>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</si>
  <si>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</si>
  <si>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</si>
  <si>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</si>
  <si>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</si>
  <si>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</si>
  <si>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</si>
  <si>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</si>
  <si>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</si>
  <si>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</si>
  <si>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</si>
  <si>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</si>
  <si>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</si>
  <si>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</si>
  <si>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</si>
  <si>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</si>
  <si>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</si>
  <si>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</si>
  <si>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</si>
  <si>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</si>
  <si>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</si>
  <si>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</si>
  <si>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</si>
  <si>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</si>
  <si>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</si>
  <si>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</si>
  <si>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</si>
  <si>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</si>
  <si>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</si>
  <si>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</si>
  <si>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</si>
  <si>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</si>
  <si>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</si>
  <si>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</si>
  <si>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 xml:space="preserve">IPS: ESE HOSPITAL ALEJANDRO MAESTRE SIERRA </t>
  </si>
  <si>
    <t>FECHA DE CONCILIACION: 28 MAYO 2021</t>
  </si>
  <si>
    <t>FECHA DE CORTE DE CONCILIACION: 31 MARZO 2021</t>
  </si>
  <si>
    <t>HAMS17</t>
  </si>
  <si>
    <t>HAMS100</t>
  </si>
  <si>
    <t>HAMS155</t>
  </si>
  <si>
    <t>HAMS175</t>
  </si>
  <si>
    <t>HAMS251</t>
  </si>
  <si>
    <t>HAMS286</t>
  </si>
  <si>
    <t>HAMS</t>
  </si>
  <si>
    <t>COOSALUD</t>
  </si>
  <si>
    <t>CARTERA IPS</t>
  </si>
  <si>
    <t>SUBTOTAL</t>
  </si>
  <si>
    <t>FACTURAS DEVUELTAS</t>
  </si>
  <si>
    <t>FACTURAS PAGAS</t>
  </si>
  <si>
    <t>FACTURAS NO REGISTRAN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</si>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</sst>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0" applyFont="1"/>
    <xf numFmtId="0" fontId="4" fillId="2" borderId="4" xfId="2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1" applyNumberFormat="1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4" fontId="5" fillId="0" borderId="5" xfId="0" applyNumberFormat="1" applyFont="1" applyBorder="1" applyAlignment="1">
      <alignment horizontal="center"/>
    </xf>
    <xf numFmtId="3" fontId="5" fillId="0" borderId="5" xfId="1" applyNumberFormat="1" applyFont="1" applyFill="1" applyBorder="1"/>
    <xf numFmtId="3" fontId="5" fillId="0" borderId="5" xfId="0" applyNumberFormat="1" applyFont="1" applyBorder="1"/>
    <xf numFmtId="0" fontId="9" fillId="0" borderId="0" xfId="0" applyFont="1"/>
    <xf numFmtId="0" fontId="9" fillId="0" borderId="5" xfId="0" applyFont="1" applyBorder="1"/>
    <xf numFmtId="1" fontId="9" fillId="4" borderId="5" xfId="1" applyNumberFormat="1" applyFont="1" applyFill="1" applyBorder="1"/>
    <xf numFmtId="164" fontId="9" fillId="0" borderId="5" xfId="1" applyNumberFormat="1" applyFont="1" applyFill="1" applyBorder="1"/>
    <xf numFmtId="1" fontId="9" fillId="0" borderId="5" xfId="0" applyNumberFormat="1" applyFont="1" applyBorder="1"/>
    <xf numFmtId="0" fontId="9" fillId="0" borderId="6" xfId="0" applyFont="1" applyBorder="1"/>
    <xf numFmtId="0" fontId="9" fillId="0" borderId="5" xfId="1" applyNumberFormat="1" applyFont="1" applyBorder="1"/>
    <xf numFmtId="0" fontId="9" fillId="0" borderId="7" xfId="0" applyFont="1" applyBorder="1"/>
    <xf numFmtId="1" fontId="9" fillId="0" borderId="5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0" fillId="5" borderId="0" xfId="0" applyNumberFormat="1" applyFill="1"/>
    <xf numFmtId="164" fontId="5" fillId="0" borderId="5" xfId="1" applyNumberFormat="1" applyFont="1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2" fillId="5" borderId="1" xfId="0" applyFont="1" applyFill="1" applyBorder="1"/>
    <xf numFmtId="0" fontId="2" fillId="5" borderId="8" xfId="0" applyFont="1" applyFill="1" applyBorder="1"/>
    <xf numFmtId="0" fontId="2" fillId="5" borderId="10" xfId="0" applyFont="1" applyFill="1" applyBorder="1"/>
    <xf numFmtId="0" fontId="2" fillId="0" borderId="0" xfId="0" applyFont="1" applyFill="1" applyBorder="1"/>
  </cellXfs>
  <cellStyles count="3">
    <cellStyle name="Millares" xfId="1" builtinId="3"/>
    <cellStyle name="Normal" xfId="0" builtinId="0"/>
    <cellStyle name="Normal 2 2" xfId="2" xr:uid="{252782A8-D016-48CB-917A-D27601FAA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E0E6-5C7E-4268-90AF-5AF9F04DDBB1}">
  <dimension ref="A1:AI49"/>
  <sheetViews>
    <sheetView tabSelected="1" workbookViewId="0">
      <selection activeCell="U44" sqref="U44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1.42578125" style="16"/>
    <col min="8" max="8" width="12.28515625" customWidth="1"/>
    <col min="10" max="13" width="14.140625" customWidth="1"/>
    <col min="17" max="17" width="12.28515625" customWidth="1"/>
    <col min="19" max="20" width="12.42578125" customWidth="1"/>
    <col min="24" max="24" width="12.85546875" customWidth="1"/>
    <col min="30" max="30" width="12.42578125" customWidth="1"/>
    <col min="34" max="34" width="13.85546875" customWidth="1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40</v>
      </c>
    </row>
    <row r="4" spans="1:35" x14ac:dyDescent="0.25">
      <c r="A4" s="1" t="s">
        <v>42</v>
      </c>
    </row>
    <row r="5" spans="1:35" x14ac:dyDescent="0.25">
      <c r="A5" s="1" t="s">
        <v>41</v>
      </c>
    </row>
    <row r="6" spans="1:35" ht="15.75" thickBot="1" x14ac:dyDescent="0.3"/>
    <row r="7" spans="1:35" ht="15.75" customHeight="1" thickBot="1" x14ac:dyDescent="0.3">
      <c r="A7" s="25" t="s">
        <v>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8" t="s">
        <v>3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</row>
    <row r="8" spans="1:35" s="16" customFormat="1" ht="56.25" x14ac:dyDescent="0.2">
      <c r="A8" s="2" t="s">
        <v>4</v>
      </c>
      <c r="B8" s="3" t="s">
        <v>5</v>
      </c>
      <c r="C8" s="2" t="s">
        <v>6</v>
      </c>
      <c r="D8" s="2" t="s">
        <v>7</v>
      </c>
      <c r="E8" s="4" t="s">
        <v>8</v>
      </c>
      <c r="F8" s="3" t="s">
        <v>9</v>
      </c>
      <c r="G8" s="5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15</v>
      </c>
      <c r="M8" s="3" t="s">
        <v>16</v>
      </c>
      <c r="N8" s="5" t="s">
        <v>17</v>
      </c>
      <c r="O8" s="5" t="s">
        <v>18</v>
      </c>
      <c r="P8" s="6" t="s">
        <v>19</v>
      </c>
      <c r="Q8" s="7" t="s">
        <v>20</v>
      </c>
      <c r="R8" s="7" t="s">
        <v>21</v>
      </c>
      <c r="S8" s="7" t="s">
        <v>22</v>
      </c>
      <c r="T8" s="8" t="s">
        <v>23</v>
      </c>
      <c r="U8" s="7" t="s">
        <v>24</v>
      </c>
      <c r="V8" s="8" t="s">
        <v>25</v>
      </c>
      <c r="W8" s="8" t="s">
        <v>26</v>
      </c>
      <c r="X8" s="8" t="s">
        <v>27</v>
      </c>
      <c r="Y8" s="7" t="s">
        <v>28</v>
      </c>
      <c r="Z8" s="8" t="s">
        <v>29</v>
      </c>
      <c r="AA8" s="8" t="s">
        <v>30</v>
      </c>
      <c r="AB8" s="8" t="s">
        <v>31</v>
      </c>
      <c r="AC8" s="8" t="s">
        <v>32</v>
      </c>
      <c r="AD8" s="8" t="s">
        <v>33</v>
      </c>
      <c r="AE8" s="8" t="s">
        <v>34</v>
      </c>
      <c r="AF8" s="8" t="s">
        <v>35</v>
      </c>
      <c r="AG8" s="8" t="s">
        <v>36</v>
      </c>
      <c r="AH8" s="9" t="s">
        <v>37</v>
      </c>
      <c r="AI8" s="10" t="s">
        <v>38</v>
      </c>
    </row>
    <row r="9" spans="1:35" s="16" customFormat="1" ht="11.25" x14ac:dyDescent="0.2">
      <c r="A9" s="11">
        <v>1</v>
      </c>
      <c r="B9" s="12" t="s">
        <v>39</v>
      </c>
      <c r="C9" s="11"/>
      <c r="D9" s="17">
        <v>20977</v>
      </c>
      <c r="E9" s="13">
        <v>43894</v>
      </c>
      <c r="F9" s="13">
        <v>43894</v>
      </c>
      <c r="G9" s="18">
        <v>122233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9">
        <v>0</v>
      </c>
      <c r="O9" s="20">
        <f>G9-H9-I9-J9-K9-L9-M9-N9</f>
        <v>122233</v>
      </c>
      <c r="P9" s="17">
        <v>20977</v>
      </c>
      <c r="Q9" s="15">
        <v>0</v>
      </c>
      <c r="R9" s="14">
        <v>0</v>
      </c>
      <c r="S9" s="21">
        <v>122233</v>
      </c>
      <c r="T9" s="14">
        <v>0</v>
      </c>
      <c r="U9" s="22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5">
        <v>0</v>
      </c>
      <c r="AH9" s="15"/>
      <c r="AI9" s="17"/>
    </row>
    <row r="10" spans="1:35" s="16" customFormat="1" ht="11.25" x14ac:dyDescent="0.2">
      <c r="A10" s="11">
        <v>2</v>
      </c>
      <c r="B10" s="12" t="s">
        <v>39</v>
      </c>
      <c r="C10" s="11"/>
      <c r="D10" s="17">
        <v>21025</v>
      </c>
      <c r="E10" s="13">
        <v>43899</v>
      </c>
      <c r="F10" s="13">
        <v>43899</v>
      </c>
      <c r="G10" s="18">
        <v>54300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9">
        <v>0</v>
      </c>
      <c r="O10" s="20">
        <f t="shared" ref="O10:O36" si="0">G10-H10-I10-J10-K10-L10-M10-N10</f>
        <v>54300</v>
      </c>
      <c r="P10" s="17">
        <v>21025</v>
      </c>
      <c r="Q10" s="15">
        <v>0</v>
      </c>
      <c r="R10" s="14">
        <v>0</v>
      </c>
      <c r="S10" s="21">
        <v>54300</v>
      </c>
      <c r="T10" s="14">
        <v>0</v>
      </c>
      <c r="U10" s="22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5">
        <v>0</v>
      </c>
      <c r="AH10" s="15"/>
      <c r="AI10" s="17"/>
    </row>
    <row r="11" spans="1:35" s="16" customFormat="1" ht="11.25" x14ac:dyDescent="0.2">
      <c r="A11" s="11">
        <v>3</v>
      </c>
      <c r="B11" s="12" t="s">
        <v>39</v>
      </c>
      <c r="C11" s="11"/>
      <c r="D11" s="17">
        <v>21039</v>
      </c>
      <c r="E11" s="13">
        <v>43899</v>
      </c>
      <c r="F11" s="13">
        <v>43899</v>
      </c>
      <c r="G11" s="18">
        <v>136227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9">
        <v>0</v>
      </c>
      <c r="O11" s="20">
        <f t="shared" si="0"/>
        <v>136227</v>
      </c>
      <c r="P11" s="17">
        <v>21039</v>
      </c>
      <c r="Q11" s="15">
        <v>0</v>
      </c>
      <c r="R11" s="14">
        <v>0</v>
      </c>
      <c r="S11" s="21">
        <v>136227</v>
      </c>
      <c r="T11" s="14">
        <v>0</v>
      </c>
      <c r="U11" s="22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5">
        <v>0</v>
      </c>
      <c r="AH11" s="15"/>
      <c r="AI11" s="17"/>
    </row>
    <row r="12" spans="1:35" s="16" customFormat="1" ht="11.25" x14ac:dyDescent="0.2">
      <c r="A12" s="11">
        <v>4</v>
      </c>
      <c r="B12" s="12" t="s">
        <v>39</v>
      </c>
      <c r="C12" s="11"/>
      <c r="D12" s="17">
        <v>21315</v>
      </c>
      <c r="E12" s="13">
        <v>43930</v>
      </c>
      <c r="F12" s="13">
        <v>43930</v>
      </c>
      <c r="G12" s="18">
        <v>115777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9">
        <v>0</v>
      </c>
      <c r="O12" s="20">
        <f t="shared" si="0"/>
        <v>115777</v>
      </c>
      <c r="P12" s="17">
        <v>21315</v>
      </c>
      <c r="Q12" s="15">
        <v>0</v>
      </c>
      <c r="R12" s="14">
        <v>0</v>
      </c>
      <c r="S12" s="21">
        <v>115777</v>
      </c>
      <c r="T12" s="14">
        <v>0</v>
      </c>
      <c r="U12" s="22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5">
        <v>0</v>
      </c>
      <c r="AH12" s="15"/>
      <c r="AI12" s="17"/>
    </row>
    <row r="13" spans="1:35" s="16" customFormat="1" ht="11.25" x14ac:dyDescent="0.2">
      <c r="A13" s="11">
        <v>5</v>
      </c>
      <c r="B13" s="12" t="s">
        <v>39</v>
      </c>
      <c r="C13" s="11"/>
      <c r="D13" s="17">
        <v>21465</v>
      </c>
      <c r="E13" s="13">
        <v>43964</v>
      </c>
      <c r="F13" s="13">
        <v>43964</v>
      </c>
      <c r="G13" s="18">
        <v>54300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9">
        <v>0</v>
      </c>
      <c r="O13" s="20">
        <f t="shared" si="0"/>
        <v>54300</v>
      </c>
      <c r="P13" s="17">
        <v>21465</v>
      </c>
      <c r="Q13" s="15">
        <v>0</v>
      </c>
      <c r="R13" s="14">
        <v>0</v>
      </c>
      <c r="S13" s="21">
        <v>54300</v>
      </c>
      <c r="T13" s="14">
        <v>0</v>
      </c>
      <c r="U13" s="22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5">
        <v>0</v>
      </c>
      <c r="AH13" s="15"/>
      <c r="AI13" s="17"/>
    </row>
    <row r="14" spans="1:35" s="16" customFormat="1" ht="11.25" x14ac:dyDescent="0.2">
      <c r="A14" s="11">
        <v>6</v>
      </c>
      <c r="B14" s="12" t="s">
        <v>39</v>
      </c>
      <c r="C14" s="11"/>
      <c r="D14" s="17">
        <v>21510</v>
      </c>
      <c r="E14" s="13">
        <v>43972</v>
      </c>
      <c r="F14" s="13">
        <v>43972</v>
      </c>
      <c r="G14" s="18">
        <v>92300</v>
      </c>
      <c r="H14" s="14">
        <v>0</v>
      </c>
      <c r="I14" s="17">
        <v>0</v>
      </c>
      <c r="J14" s="14">
        <v>0</v>
      </c>
      <c r="K14" s="14">
        <v>0</v>
      </c>
      <c r="L14" s="14">
        <v>0</v>
      </c>
      <c r="M14" s="14">
        <v>0</v>
      </c>
      <c r="N14" s="19">
        <v>0</v>
      </c>
      <c r="O14" s="20">
        <f t="shared" si="0"/>
        <v>92300</v>
      </c>
      <c r="P14" s="17">
        <v>21510</v>
      </c>
      <c r="Q14" s="15">
        <v>0</v>
      </c>
      <c r="R14" s="14">
        <v>0</v>
      </c>
      <c r="S14" s="23">
        <v>92300</v>
      </c>
      <c r="T14" s="14">
        <v>0</v>
      </c>
      <c r="U14" s="22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5">
        <v>0</v>
      </c>
      <c r="AH14" s="17"/>
      <c r="AI14" s="17"/>
    </row>
    <row r="15" spans="1:35" s="16" customFormat="1" ht="11.25" x14ac:dyDescent="0.2">
      <c r="A15" s="11">
        <v>7</v>
      </c>
      <c r="B15" s="12" t="s">
        <v>39</v>
      </c>
      <c r="C15" s="11"/>
      <c r="D15" s="17">
        <v>21518</v>
      </c>
      <c r="E15" s="13">
        <v>43976</v>
      </c>
      <c r="F15" s="13">
        <v>43976</v>
      </c>
      <c r="G15" s="18">
        <v>119691</v>
      </c>
      <c r="H15" s="14">
        <v>0</v>
      </c>
      <c r="I15" s="17">
        <v>0</v>
      </c>
      <c r="J15" s="14">
        <v>0</v>
      </c>
      <c r="K15" s="14">
        <v>0</v>
      </c>
      <c r="L15" s="14">
        <v>0</v>
      </c>
      <c r="M15" s="14">
        <v>0</v>
      </c>
      <c r="N15" s="19">
        <v>0</v>
      </c>
      <c r="O15" s="20">
        <f t="shared" si="0"/>
        <v>119691</v>
      </c>
      <c r="P15" s="17">
        <v>21518</v>
      </c>
      <c r="Q15" s="15">
        <v>0</v>
      </c>
      <c r="R15" s="14">
        <v>0</v>
      </c>
      <c r="S15" s="23">
        <v>119691</v>
      </c>
      <c r="T15" s="14">
        <v>0</v>
      </c>
      <c r="U15" s="22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5">
        <v>0</v>
      </c>
      <c r="AH15" s="17"/>
      <c r="AI15" s="17"/>
    </row>
    <row r="16" spans="1:35" s="16" customFormat="1" ht="11.25" x14ac:dyDescent="0.2">
      <c r="A16" s="11">
        <v>8</v>
      </c>
      <c r="B16" s="12" t="s">
        <v>39</v>
      </c>
      <c r="C16" s="11"/>
      <c r="D16" s="17">
        <v>21607</v>
      </c>
      <c r="E16" s="13">
        <v>43987</v>
      </c>
      <c r="F16" s="13">
        <v>43987</v>
      </c>
      <c r="G16" s="18">
        <v>173300</v>
      </c>
      <c r="H16" s="14">
        <v>0</v>
      </c>
      <c r="I16" s="17">
        <v>0</v>
      </c>
      <c r="J16" s="14">
        <v>0</v>
      </c>
      <c r="K16" s="14">
        <v>0</v>
      </c>
      <c r="L16" s="14">
        <v>0</v>
      </c>
      <c r="M16" s="14">
        <v>0</v>
      </c>
      <c r="N16" s="19">
        <v>0</v>
      </c>
      <c r="O16" s="20">
        <f t="shared" si="0"/>
        <v>173300</v>
      </c>
      <c r="P16" s="17">
        <v>21607</v>
      </c>
      <c r="Q16" s="15">
        <v>0</v>
      </c>
      <c r="R16" s="14">
        <v>0</v>
      </c>
      <c r="S16" s="23">
        <v>173300</v>
      </c>
      <c r="T16" s="14">
        <v>0</v>
      </c>
      <c r="U16" s="22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5">
        <v>0</v>
      </c>
      <c r="AH16" s="17"/>
      <c r="AI16" s="17"/>
    </row>
    <row r="17" spans="1:35" s="16" customFormat="1" ht="11.25" x14ac:dyDescent="0.2">
      <c r="A17" s="11">
        <v>9</v>
      </c>
      <c r="B17" s="12" t="s">
        <v>39</v>
      </c>
      <c r="C17" s="11"/>
      <c r="D17" s="17">
        <v>21613</v>
      </c>
      <c r="E17" s="13">
        <v>43990</v>
      </c>
      <c r="F17" s="13">
        <v>43990</v>
      </c>
      <c r="G17" s="18">
        <v>176334</v>
      </c>
      <c r="H17" s="14">
        <v>0</v>
      </c>
      <c r="I17" s="17">
        <v>0</v>
      </c>
      <c r="J17" s="14">
        <v>0</v>
      </c>
      <c r="K17" s="14">
        <v>0</v>
      </c>
      <c r="L17" s="14">
        <v>0</v>
      </c>
      <c r="M17" s="14">
        <v>0</v>
      </c>
      <c r="N17" s="19">
        <v>0</v>
      </c>
      <c r="O17" s="20">
        <f t="shared" si="0"/>
        <v>176334</v>
      </c>
      <c r="P17" s="17">
        <v>21613</v>
      </c>
      <c r="Q17" s="15">
        <v>0</v>
      </c>
      <c r="R17" s="14">
        <v>0</v>
      </c>
      <c r="S17" s="23">
        <v>176334</v>
      </c>
      <c r="T17" s="14">
        <v>0</v>
      </c>
      <c r="U17" s="22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5">
        <v>0</v>
      </c>
      <c r="AH17" s="17"/>
      <c r="AI17" s="17"/>
    </row>
    <row r="18" spans="1:35" s="16" customFormat="1" ht="11.25" x14ac:dyDescent="0.2">
      <c r="A18" s="11">
        <v>10</v>
      </c>
      <c r="B18" s="12" t="s">
        <v>39</v>
      </c>
      <c r="C18" s="11"/>
      <c r="D18" s="17">
        <v>21647</v>
      </c>
      <c r="E18" s="13">
        <v>43996</v>
      </c>
      <c r="F18" s="13">
        <v>43996</v>
      </c>
      <c r="G18" s="18">
        <v>117550</v>
      </c>
      <c r="H18" s="14">
        <v>0</v>
      </c>
      <c r="I18" s="17">
        <v>0</v>
      </c>
      <c r="J18" s="14">
        <v>0</v>
      </c>
      <c r="K18" s="14">
        <v>0</v>
      </c>
      <c r="L18" s="14">
        <v>0</v>
      </c>
      <c r="M18" s="14">
        <v>0</v>
      </c>
      <c r="N18" s="19">
        <v>0</v>
      </c>
      <c r="O18" s="20">
        <f t="shared" si="0"/>
        <v>117550</v>
      </c>
      <c r="P18" s="17">
        <v>21647</v>
      </c>
      <c r="Q18" s="15">
        <v>0</v>
      </c>
      <c r="R18" s="14">
        <v>0</v>
      </c>
      <c r="S18" s="23">
        <v>117550</v>
      </c>
      <c r="T18" s="14">
        <v>0</v>
      </c>
      <c r="U18" s="22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5">
        <v>0</v>
      </c>
      <c r="AH18" s="17"/>
      <c r="AI18" s="17"/>
    </row>
    <row r="19" spans="1:35" s="16" customFormat="1" ht="11.25" x14ac:dyDescent="0.2">
      <c r="A19" s="11">
        <v>11</v>
      </c>
      <c r="B19" s="12" t="s">
        <v>39</v>
      </c>
      <c r="C19" s="11"/>
      <c r="D19" s="17">
        <v>21655</v>
      </c>
      <c r="E19" s="13">
        <v>43998</v>
      </c>
      <c r="F19" s="13">
        <v>43998</v>
      </c>
      <c r="G19" s="18">
        <v>373923</v>
      </c>
      <c r="H19" s="14">
        <v>0</v>
      </c>
      <c r="I19" s="17">
        <v>0</v>
      </c>
      <c r="J19" s="14">
        <v>0</v>
      </c>
      <c r="K19" s="14">
        <v>0</v>
      </c>
      <c r="L19" s="14">
        <v>0</v>
      </c>
      <c r="M19" s="14">
        <v>0</v>
      </c>
      <c r="N19" s="19">
        <v>0</v>
      </c>
      <c r="O19" s="20">
        <f t="shared" si="0"/>
        <v>373923</v>
      </c>
      <c r="P19" s="17">
        <v>21655</v>
      </c>
      <c r="Q19" s="15">
        <v>0</v>
      </c>
      <c r="R19" s="14">
        <v>0</v>
      </c>
      <c r="S19" s="23">
        <v>373923</v>
      </c>
      <c r="T19" s="14">
        <v>0</v>
      </c>
      <c r="U19" s="22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5">
        <v>0</v>
      </c>
      <c r="AH19" s="17"/>
      <c r="AI19" s="17"/>
    </row>
    <row r="20" spans="1:35" s="16" customFormat="1" ht="11.25" x14ac:dyDescent="0.2">
      <c r="A20" s="11">
        <v>12</v>
      </c>
      <c r="B20" s="12" t="s">
        <v>39</v>
      </c>
      <c r="C20" s="11"/>
      <c r="D20" s="17">
        <v>21736</v>
      </c>
      <c r="E20" s="13">
        <v>44010</v>
      </c>
      <c r="F20" s="13">
        <v>44010</v>
      </c>
      <c r="G20" s="18">
        <v>183450</v>
      </c>
      <c r="H20" s="14">
        <v>0</v>
      </c>
      <c r="I20" s="17">
        <v>0</v>
      </c>
      <c r="J20" s="14">
        <v>0</v>
      </c>
      <c r="K20" s="14">
        <v>0</v>
      </c>
      <c r="L20" s="14">
        <v>0</v>
      </c>
      <c r="M20" s="14">
        <v>0</v>
      </c>
      <c r="N20" s="19">
        <v>0</v>
      </c>
      <c r="O20" s="20">
        <f t="shared" si="0"/>
        <v>183450</v>
      </c>
      <c r="P20" s="17">
        <v>21736</v>
      </c>
      <c r="Q20" s="15">
        <v>0</v>
      </c>
      <c r="R20" s="14">
        <v>0</v>
      </c>
      <c r="S20" s="23">
        <v>183450</v>
      </c>
      <c r="T20" s="14">
        <v>0</v>
      </c>
      <c r="U20" s="22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5">
        <v>0</v>
      </c>
      <c r="AH20" s="17"/>
      <c r="AI20" s="17"/>
    </row>
    <row r="21" spans="1:35" s="16" customFormat="1" ht="11.25" x14ac:dyDescent="0.2">
      <c r="A21" s="11">
        <v>13</v>
      </c>
      <c r="B21" s="12" t="s">
        <v>39</v>
      </c>
      <c r="C21" s="11"/>
      <c r="D21" s="17">
        <v>21789</v>
      </c>
      <c r="E21" s="13">
        <v>44013</v>
      </c>
      <c r="F21" s="13">
        <v>44013</v>
      </c>
      <c r="G21" s="18">
        <v>95350</v>
      </c>
      <c r="H21" s="14">
        <v>0</v>
      </c>
      <c r="I21" s="17">
        <v>0</v>
      </c>
      <c r="J21" s="14">
        <v>0</v>
      </c>
      <c r="K21" s="14">
        <v>0</v>
      </c>
      <c r="L21" s="14">
        <v>0</v>
      </c>
      <c r="M21" s="14">
        <v>0</v>
      </c>
      <c r="N21" s="19">
        <v>0</v>
      </c>
      <c r="O21" s="20">
        <f t="shared" si="0"/>
        <v>95350</v>
      </c>
      <c r="P21" s="17">
        <v>21789</v>
      </c>
      <c r="Q21" s="15">
        <v>0</v>
      </c>
      <c r="R21" s="14">
        <v>0</v>
      </c>
      <c r="S21" s="23">
        <v>0</v>
      </c>
      <c r="T21" s="14">
        <v>0</v>
      </c>
      <c r="U21" s="22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5">
        <v>0</v>
      </c>
      <c r="AH21" s="17"/>
      <c r="AI21" s="17"/>
    </row>
    <row r="22" spans="1:35" s="16" customFormat="1" ht="11.25" x14ac:dyDescent="0.2">
      <c r="A22" s="11">
        <v>14</v>
      </c>
      <c r="B22" s="12" t="s">
        <v>39</v>
      </c>
      <c r="C22" s="11"/>
      <c r="D22" s="17">
        <v>21811</v>
      </c>
      <c r="E22" s="13">
        <v>44013</v>
      </c>
      <c r="F22" s="13">
        <v>44013</v>
      </c>
      <c r="G22" s="18">
        <v>166546</v>
      </c>
      <c r="H22" s="14">
        <v>0</v>
      </c>
      <c r="I22" s="17">
        <v>0</v>
      </c>
      <c r="J22" s="14">
        <v>0</v>
      </c>
      <c r="K22" s="14">
        <v>0</v>
      </c>
      <c r="L22" s="14">
        <v>0</v>
      </c>
      <c r="M22" s="14">
        <v>0</v>
      </c>
      <c r="N22" s="19">
        <v>0</v>
      </c>
      <c r="O22" s="20">
        <f t="shared" si="0"/>
        <v>166546</v>
      </c>
      <c r="P22" s="17">
        <v>21811</v>
      </c>
      <c r="Q22" s="15">
        <v>0</v>
      </c>
      <c r="R22" s="14">
        <v>0</v>
      </c>
      <c r="S22" s="23">
        <v>0</v>
      </c>
      <c r="T22" s="14">
        <v>0</v>
      </c>
      <c r="U22" s="22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5">
        <v>0</v>
      </c>
      <c r="AH22" s="17"/>
      <c r="AI22" s="17"/>
    </row>
    <row r="23" spans="1:35" s="16" customFormat="1" ht="11.25" x14ac:dyDescent="0.2">
      <c r="A23" s="11">
        <v>15</v>
      </c>
      <c r="B23" s="12" t="s">
        <v>39</v>
      </c>
      <c r="C23" s="11"/>
      <c r="D23" s="17">
        <v>21826</v>
      </c>
      <c r="E23" s="13">
        <v>44013</v>
      </c>
      <c r="F23" s="13">
        <v>44013</v>
      </c>
      <c r="G23" s="18">
        <v>160921</v>
      </c>
      <c r="H23" s="14">
        <v>0</v>
      </c>
      <c r="I23" s="17">
        <v>0</v>
      </c>
      <c r="J23" s="14">
        <v>0</v>
      </c>
      <c r="K23" s="14">
        <v>0</v>
      </c>
      <c r="L23" s="14">
        <v>0</v>
      </c>
      <c r="M23" s="14">
        <v>0</v>
      </c>
      <c r="N23" s="19">
        <v>0</v>
      </c>
      <c r="O23" s="20">
        <f t="shared" si="0"/>
        <v>160921</v>
      </c>
      <c r="P23" s="17">
        <v>21826</v>
      </c>
      <c r="Q23" s="15">
        <v>0</v>
      </c>
      <c r="R23" s="14">
        <v>0</v>
      </c>
      <c r="S23" s="23">
        <v>0</v>
      </c>
      <c r="T23" s="14">
        <v>0</v>
      </c>
      <c r="U23" s="22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5">
        <v>0</v>
      </c>
      <c r="AH23" s="17"/>
      <c r="AI23" s="17"/>
    </row>
    <row r="24" spans="1:35" s="16" customFormat="1" ht="11.25" x14ac:dyDescent="0.2">
      <c r="A24" s="11">
        <v>16</v>
      </c>
      <c r="B24" s="12" t="s">
        <v>39</v>
      </c>
      <c r="C24" s="11"/>
      <c r="D24" s="17">
        <v>21849</v>
      </c>
      <c r="E24" s="13">
        <v>44013</v>
      </c>
      <c r="F24" s="13">
        <v>44013</v>
      </c>
      <c r="G24" s="18">
        <v>163350</v>
      </c>
      <c r="H24" s="14">
        <v>0</v>
      </c>
      <c r="I24" s="17">
        <v>0</v>
      </c>
      <c r="J24" s="14">
        <v>0</v>
      </c>
      <c r="K24" s="14">
        <v>0</v>
      </c>
      <c r="L24" s="14">
        <v>0</v>
      </c>
      <c r="M24" s="14">
        <v>0</v>
      </c>
      <c r="N24" s="19">
        <v>0</v>
      </c>
      <c r="O24" s="20">
        <f t="shared" si="0"/>
        <v>163350</v>
      </c>
      <c r="P24" s="17">
        <v>21849</v>
      </c>
      <c r="Q24" s="15">
        <v>0</v>
      </c>
      <c r="R24" s="14">
        <v>0</v>
      </c>
      <c r="S24" s="23">
        <v>0</v>
      </c>
      <c r="T24" s="14">
        <v>0</v>
      </c>
      <c r="U24" s="22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5">
        <v>0</v>
      </c>
      <c r="AH24" s="17"/>
      <c r="AI24" s="17"/>
    </row>
    <row r="25" spans="1:35" s="16" customFormat="1" ht="11.25" x14ac:dyDescent="0.2">
      <c r="A25" s="11">
        <v>17</v>
      </c>
      <c r="B25" s="12" t="s">
        <v>39</v>
      </c>
      <c r="C25" s="11"/>
      <c r="D25" s="17">
        <v>21883</v>
      </c>
      <c r="E25" s="13">
        <v>44013</v>
      </c>
      <c r="F25" s="13">
        <v>44013</v>
      </c>
      <c r="G25" s="18">
        <v>483246</v>
      </c>
      <c r="H25" s="14">
        <v>0</v>
      </c>
      <c r="I25" s="17">
        <v>0</v>
      </c>
      <c r="J25" s="14">
        <v>0</v>
      </c>
      <c r="K25" s="14">
        <v>0</v>
      </c>
      <c r="L25" s="14">
        <v>0</v>
      </c>
      <c r="M25" s="14">
        <v>0</v>
      </c>
      <c r="N25" s="19">
        <v>0</v>
      </c>
      <c r="O25" s="20">
        <f t="shared" si="0"/>
        <v>483246</v>
      </c>
      <c r="P25" s="17">
        <v>21883</v>
      </c>
      <c r="Q25" s="15">
        <v>0</v>
      </c>
      <c r="R25" s="14">
        <v>0</v>
      </c>
      <c r="S25" s="23">
        <v>0</v>
      </c>
      <c r="T25" s="14">
        <v>0</v>
      </c>
      <c r="U25" s="22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5">
        <v>0</v>
      </c>
      <c r="AH25" s="17"/>
      <c r="AI25" s="17"/>
    </row>
    <row r="26" spans="1:35" s="16" customFormat="1" ht="11.25" x14ac:dyDescent="0.2">
      <c r="A26" s="11">
        <v>18</v>
      </c>
      <c r="B26" s="12" t="s">
        <v>39</v>
      </c>
      <c r="C26" s="11"/>
      <c r="D26" s="17">
        <v>21894</v>
      </c>
      <c r="E26" s="13">
        <v>44013</v>
      </c>
      <c r="F26" s="13">
        <v>44013</v>
      </c>
      <c r="G26" s="18">
        <v>116350</v>
      </c>
      <c r="H26" s="14">
        <v>0</v>
      </c>
      <c r="I26" s="17">
        <v>0</v>
      </c>
      <c r="J26" s="14">
        <v>0</v>
      </c>
      <c r="K26" s="14">
        <v>0</v>
      </c>
      <c r="L26" s="14">
        <v>0</v>
      </c>
      <c r="M26" s="14">
        <v>0</v>
      </c>
      <c r="N26" s="19">
        <v>0</v>
      </c>
      <c r="O26" s="20">
        <f t="shared" si="0"/>
        <v>116350</v>
      </c>
      <c r="P26" s="17">
        <v>21894</v>
      </c>
      <c r="Q26" s="15">
        <v>0</v>
      </c>
      <c r="R26" s="14">
        <v>0</v>
      </c>
      <c r="S26" s="23">
        <v>0</v>
      </c>
      <c r="T26" s="14">
        <v>0</v>
      </c>
      <c r="U26" s="22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5">
        <v>0</v>
      </c>
      <c r="AH26" s="17"/>
      <c r="AI26" s="17"/>
    </row>
    <row r="27" spans="1:35" s="16" customFormat="1" ht="11.25" x14ac:dyDescent="0.2">
      <c r="A27" s="11">
        <v>19</v>
      </c>
      <c r="B27" s="12" t="s">
        <v>39</v>
      </c>
      <c r="C27" s="11"/>
      <c r="D27" s="17">
        <v>21956</v>
      </c>
      <c r="E27" s="13">
        <v>44013</v>
      </c>
      <c r="F27" s="13">
        <v>44013</v>
      </c>
      <c r="G27" s="18">
        <v>117342</v>
      </c>
      <c r="H27" s="14">
        <v>0</v>
      </c>
      <c r="I27" s="17">
        <v>0</v>
      </c>
      <c r="J27" s="14">
        <v>0</v>
      </c>
      <c r="K27" s="14">
        <v>0</v>
      </c>
      <c r="L27" s="14">
        <v>0</v>
      </c>
      <c r="M27" s="14">
        <v>0</v>
      </c>
      <c r="N27" s="19">
        <v>0</v>
      </c>
      <c r="O27" s="20">
        <f t="shared" si="0"/>
        <v>117342</v>
      </c>
      <c r="P27" s="17">
        <v>21956</v>
      </c>
      <c r="Q27" s="15">
        <v>0</v>
      </c>
      <c r="R27" s="14">
        <v>0</v>
      </c>
      <c r="S27" s="23">
        <v>0</v>
      </c>
      <c r="T27" s="14">
        <v>0</v>
      </c>
      <c r="U27" s="22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5">
        <v>0</v>
      </c>
      <c r="AH27" s="17"/>
      <c r="AI27" s="17"/>
    </row>
    <row r="28" spans="1:35" s="16" customFormat="1" ht="11.25" x14ac:dyDescent="0.2">
      <c r="A28" s="11">
        <v>20</v>
      </c>
      <c r="B28" s="12" t="s">
        <v>39</v>
      </c>
      <c r="C28" s="11"/>
      <c r="D28" s="17">
        <v>21968</v>
      </c>
      <c r="E28" s="13">
        <v>44013</v>
      </c>
      <c r="F28" s="13">
        <v>44013</v>
      </c>
      <c r="G28" s="18">
        <v>179909</v>
      </c>
      <c r="H28" s="14">
        <v>0</v>
      </c>
      <c r="I28" s="17">
        <v>0</v>
      </c>
      <c r="J28" s="14">
        <v>0</v>
      </c>
      <c r="K28" s="14">
        <v>0</v>
      </c>
      <c r="L28" s="14">
        <v>0</v>
      </c>
      <c r="M28" s="14">
        <v>0</v>
      </c>
      <c r="N28" s="19">
        <v>0</v>
      </c>
      <c r="O28" s="20">
        <f t="shared" si="0"/>
        <v>179909</v>
      </c>
      <c r="P28" s="17">
        <v>21968</v>
      </c>
      <c r="Q28" s="15">
        <v>0</v>
      </c>
      <c r="R28" s="14">
        <v>0</v>
      </c>
      <c r="S28" s="23">
        <v>0</v>
      </c>
      <c r="T28" s="14">
        <v>0</v>
      </c>
      <c r="U28" s="22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5">
        <v>0</v>
      </c>
      <c r="AH28" s="17"/>
      <c r="AI28" s="17"/>
    </row>
    <row r="29" spans="1:35" s="16" customFormat="1" ht="11.25" x14ac:dyDescent="0.2">
      <c r="A29" s="11">
        <v>21</v>
      </c>
      <c r="B29" s="12" t="s">
        <v>39</v>
      </c>
      <c r="C29" s="32"/>
      <c r="D29" s="17">
        <v>21981</v>
      </c>
      <c r="E29" s="13">
        <v>44013</v>
      </c>
      <c r="F29" s="13">
        <v>44013</v>
      </c>
      <c r="G29" s="18">
        <v>564947</v>
      </c>
      <c r="H29" s="14">
        <v>0</v>
      </c>
      <c r="I29" s="17">
        <v>0</v>
      </c>
      <c r="J29" s="14">
        <v>0</v>
      </c>
      <c r="K29" s="14">
        <v>0</v>
      </c>
      <c r="L29" s="14">
        <v>0</v>
      </c>
      <c r="M29" s="14">
        <v>0</v>
      </c>
      <c r="N29" s="19">
        <v>0</v>
      </c>
      <c r="O29" s="20">
        <f t="shared" si="0"/>
        <v>564947</v>
      </c>
      <c r="P29" s="17">
        <v>21981</v>
      </c>
      <c r="Q29" s="15">
        <v>0</v>
      </c>
      <c r="R29" s="14">
        <v>0</v>
      </c>
      <c r="S29" s="23">
        <v>0</v>
      </c>
      <c r="T29" s="14">
        <v>0</v>
      </c>
      <c r="U29" s="22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5">
        <v>0</v>
      </c>
      <c r="AH29" s="17"/>
      <c r="AI29" s="17"/>
    </row>
    <row r="30" spans="1:35" s="16" customFormat="1" ht="11.25" x14ac:dyDescent="0.2">
      <c r="A30" s="11">
        <v>22</v>
      </c>
      <c r="B30" s="12" t="s">
        <v>39</v>
      </c>
      <c r="C30" s="11"/>
      <c r="D30" s="17">
        <v>22795</v>
      </c>
      <c r="E30" s="13">
        <v>44153</v>
      </c>
      <c r="F30" s="13">
        <v>44153</v>
      </c>
      <c r="G30" s="18">
        <v>775713</v>
      </c>
      <c r="H30" s="14">
        <v>0</v>
      </c>
      <c r="I30" s="17">
        <v>0</v>
      </c>
      <c r="J30" s="14">
        <v>0</v>
      </c>
      <c r="K30" s="14">
        <v>0</v>
      </c>
      <c r="L30" s="14">
        <v>0</v>
      </c>
      <c r="M30" s="14">
        <v>0</v>
      </c>
      <c r="N30" s="19">
        <v>0</v>
      </c>
      <c r="O30" s="20">
        <f t="shared" si="0"/>
        <v>775713</v>
      </c>
      <c r="P30" s="17">
        <v>22795</v>
      </c>
      <c r="Q30" s="15">
        <v>0</v>
      </c>
      <c r="R30" s="14">
        <v>0</v>
      </c>
      <c r="S30" s="23">
        <v>775713</v>
      </c>
      <c r="T30" s="14">
        <v>0</v>
      </c>
      <c r="U30" s="22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5">
        <v>0</v>
      </c>
      <c r="AH30" s="17"/>
      <c r="AI30" s="17"/>
    </row>
    <row r="31" spans="1:35" s="16" customFormat="1" ht="11.25" x14ac:dyDescent="0.2">
      <c r="A31" s="11">
        <v>23</v>
      </c>
      <c r="B31" s="12" t="s">
        <v>39</v>
      </c>
      <c r="C31" s="11" t="s">
        <v>49</v>
      </c>
      <c r="D31" s="17" t="s">
        <v>43</v>
      </c>
      <c r="E31" s="13">
        <v>44223</v>
      </c>
      <c r="F31" s="13">
        <v>44223</v>
      </c>
      <c r="G31" s="18">
        <v>134352</v>
      </c>
      <c r="H31" s="14">
        <v>0</v>
      </c>
      <c r="I31" s="17">
        <v>0</v>
      </c>
      <c r="J31" s="14">
        <v>0</v>
      </c>
      <c r="K31" s="14">
        <v>0</v>
      </c>
      <c r="L31" s="14">
        <v>0</v>
      </c>
      <c r="M31" s="14">
        <v>0</v>
      </c>
      <c r="N31" s="17">
        <v>134352</v>
      </c>
      <c r="O31" s="20">
        <f t="shared" si="0"/>
        <v>0</v>
      </c>
      <c r="P31" s="17" t="s">
        <v>43</v>
      </c>
      <c r="Q31" s="15">
        <v>134352</v>
      </c>
      <c r="R31" s="14"/>
      <c r="S31" s="23">
        <v>0</v>
      </c>
      <c r="T31" s="14">
        <v>0</v>
      </c>
      <c r="U31" s="22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5">
        <v>0</v>
      </c>
      <c r="AH31" s="17"/>
      <c r="AI31" s="17"/>
    </row>
    <row r="32" spans="1:35" s="16" customFormat="1" ht="11.25" x14ac:dyDescent="0.2">
      <c r="A32" s="11">
        <v>24</v>
      </c>
      <c r="B32" s="12" t="s">
        <v>39</v>
      </c>
      <c r="C32" s="11" t="s">
        <v>49</v>
      </c>
      <c r="D32" s="17" t="s">
        <v>44</v>
      </c>
      <c r="E32" s="13">
        <v>44231</v>
      </c>
      <c r="F32" s="13">
        <v>44231</v>
      </c>
      <c r="G32" s="18">
        <v>99942</v>
      </c>
      <c r="H32" s="14">
        <v>0</v>
      </c>
      <c r="I32" s="17">
        <v>0</v>
      </c>
      <c r="J32" s="14">
        <v>0</v>
      </c>
      <c r="K32" s="14">
        <v>0</v>
      </c>
      <c r="L32" s="14">
        <v>0</v>
      </c>
      <c r="M32" s="14">
        <v>0</v>
      </c>
      <c r="N32" s="17">
        <v>99942</v>
      </c>
      <c r="O32" s="20">
        <f t="shared" si="0"/>
        <v>0</v>
      </c>
      <c r="P32" s="17" t="s">
        <v>44</v>
      </c>
      <c r="Q32" s="15">
        <v>99942</v>
      </c>
      <c r="R32" s="14"/>
      <c r="S32" s="23">
        <v>0</v>
      </c>
      <c r="T32" s="14">
        <v>0</v>
      </c>
      <c r="U32" s="22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5">
        <v>0</v>
      </c>
      <c r="AH32" s="17"/>
      <c r="AI32" s="17"/>
    </row>
    <row r="33" spans="1:35" s="16" customFormat="1" ht="11.25" x14ac:dyDescent="0.2">
      <c r="A33" s="11">
        <v>25</v>
      </c>
      <c r="B33" s="12" t="s">
        <v>39</v>
      </c>
      <c r="C33" s="11" t="s">
        <v>49</v>
      </c>
      <c r="D33" s="17" t="s">
        <v>45</v>
      </c>
      <c r="E33" s="13">
        <v>44231</v>
      </c>
      <c r="F33" s="13">
        <v>44231</v>
      </c>
      <c r="G33" s="18">
        <v>242263</v>
      </c>
      <c r="H33" s="14">
        <v>0</v>
      </c>
      <c r="I33" s="17">
        <v>0</v>
      </c>
      <c r="J33" s="14">
        <v>0</v>
      </c>
      <c r="K33" s="14">
        <v>0</v>
      </c>
      <c r="L33" s="14">
        <v>0</v>
      </c>
      <c r="M33" s="14">
        <v>0</v>
      </c>
      <c r="N33" s="17">
        <v>242263</v>
      </c>
      <c r="O33" s="20">
        <f t="shared" si="0"/>
        <v>0</v>
      </c>
      <c r="P33" s="17" t="s">
        <v>45</v>
      </c>
      <c r="Q33" s="15">
        <v>242263</v>
      </c>
      <c r="R33" s="14"/>
      <c r="S33" s="23">
        <v>0</v>
      </c>
      <c r="T33" s="14">
        <v>0</v>
      </c>
      <c r="U33" s="22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5">
        <v>0</v>
      </c>
      <c r="AH33" s="17"/>
      <c r="AI33" s="17"/>
    </row>
    <row r="34" spans="1:35" s="16" customFormat="1" ht="11.25" x14ac:dyDescent="0.2">
      <c r="A34" s="11">
        <v>26</v>
      </c>
      <c r="B34" s="12" t="s">
        <v>39</v>
      </c>
      <c r="C34" s="11" t="s">
        <v>49</v>
      </c>
      <c r="D34" s="17" t="s">
        <v>46</v>
      </c>
      <c r="E34" s="13">
        <v>44231</v>
      </c>
      <c r="F34" s="13">
        <v>44231</v>
      </c>
      <c r="G34" s="18">
        <v>145636</v>
      </c>
      <c r="H34" s="14">
        <v>0</v>
      </c>
      <c r="I34" s="17">
        <v>0</v>
      </c>
      <c r="J34" s="14">
        <v>0</v>
      </c>
      <c r="K34" s="14">
        <v>0</v>
      </c>
      <c r="L34" s="14">
        <v>0</v>
      </c>
      <c r="M34" s="14">
        <v>0</v>
      </c>
      <c r="N34" s="17">
        <v>145636</v>
      </c>
      <c r="O34" s="20">
        <f t="shared" si="0"/>
        <v>0</v>
      </c>
      <c r="P34" s="17" t="s">
        <v>46</v>
      </c>
      <c r="Q34" s="15">
        <v>145636</v>
      </c>
      <c r="R34" s="14"/>
      <c r="S34" s="23">
        <v>0</v>
      </c>
      <c r="T34" s="14">
        <v>0</v>
      </c>
      <c r="U34" s="22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5">
        <v>0</v>
      </c>
      <c r="AH34" s="17"/>
      <c r="AI34" s="17"/>
    </row>
    <row r="35" spans="1:35" s="16" customFormat="1" ht="11.25" x14ac:dyDescent="0.2">
      <c r="A35" s="11">
        <v>27</v>
      </c>
      <c r="B35" s="12" t="s">
        <v>39</v>
      </c>
      <c r="C35" s="11" t="s">
        <v>49</v>
      </c>
      <c r="D35" s="17" t="s">
        <v>47</v>
      </c>
      <c r="E35" s="13">
        <v>44222</v>
      </c>
      <c r="F35" s="13">
        <v>44222</v>
      </c>
      <c r="G35" s="24">
        <v>132410</v>
      </c>
      <c r="H35" s="14">
        <v>0</v>
      </c>
      <c r="I35" s="17">
        <v>0</v>
      </c>
      <c r="J35" s="14">
        <v>0</v>
      </c>
      <c r="K35" s="14">
        <v>0</v>
      </c>
      <c r="L35" s="14">
        <v>0</v>
      </c>
      <c r="M35" s="14">
        <v>0</v>
      </c>
      <c r="N35" s="17">
        <v>132410</v>
      </c>
      <c r="O35" s="20">
        <f t="shared" si="0"/>
        <v>0</v>
      </c>
      <c r="P35" s="17" t="s">
        <v>47</v>
      </c>
      <c r="Q35" s="15">
        <v>132410</v>
      </c>
      <c r="R35" s="14"/>
      <c r="S35" s="23">
        <v>0</v>
      </c>
      <c r="T35" s="14">
        <v>0</v>
      </c>
      <c r="U35" s="22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5">
        <v>0</v>
      </c>
      <c r="AH35" s="17"/>
      <c r="AI35" s="17"/>
    </row>
    <row r="36" spans="1:35" s="16" customFormat="1" ht="11.25" x14ac:dyDescent="0.2">
      <c r="A36" s="11">
        <v>28</v>
      </c>
      <c r="B36" s="12" t="s">
        <v>39</v>
      </c>
      <c r="C36" s="11" t="s">
        <v>49</v>
      </c>
      <c r="D36" s="17" t="s">
        <v>48</v>
      </c>
      <c r="E36" s="13">
        <v>44232</v>
      </c>
      <c r="F36" s="13">
        <v>44232</v>
      </c>
      <c r="G36" s="24">
        <v>132418</v>
      </c>
      <c r="H36" s="14">
        <v>0</v>
      </c>
      <c r="I36" s="17">
        <v>0</v>
      </c>
      <c r="J36" s="14">
        <v>0</v>
      </c>
      <c r="K36" s="14">
        <v>0</v>
      </c>
      <c r="L36" s="14">
        <v>0</v>
      </c>
      <c r="M36" s="14">
        <v>0</v>
      </c>
      <c r="N36" s="17">
        <v>132418</v>
      </c>
      <c r="O36" s="20">
        <f t="shared" si="0"/>
        <v>0</v>
      </c>
      <c r="P36" s="17" t="s">
        <v>48</v>
      </c>
      <c r="Q36" s="15">
        <v>132418</v>
      </c>
      <c r="R36" s="14"/>
      <c r="S36" s="23">
        <v>0</v>
      </c>
      <c r="T36" s="14">
        <v>0</v>
      </c>
      <c r="U36" s="22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5">
        <v>0</v>
      </c>
      <c r="AH36" s="17"/>
      <c r="AI36" s="17"/>
    </row>
    <row r="37" spans="1:35" x14ac:dyDescent="0.25">
      <c r="G37" s="31">
        <f>SUM(G9:G36)</f>
        <v>5430080</v>
      </c>
      <c r="H37" s="31">
        <f t="shared" ref="H37:AG37" si="1">SUM(H9:H36)</f>
        <v>0</v>
      </c>
      <c r="I37" s="31">
        <f t="shared" si="1"/>
        <v>0</v>
      </c>
      <c r="J37" s="31">
        <f t="shared" si="1"/>
        <v>0</v>
      </c>
      <c r="K37" s="31">
        <f t="shared" si="1"/>
        <v>0</v>
      </c>
      <c r="L37" s="31">
        <f t="shared" si="1"/>
        <v>0</v>
      </c>
      <c r="M37" s="31">
        <f t="shared" si="1"/>
        <v>0</v>
      </c>
      <c r="N37" s="31">
        <f>SUM(N9:N36)</f>
        <v>887021</v>
      </c>
      <c r="O37" s="31">
        <f t="shared" si="1"/>
        <v>4543059</v>
      </c>
      <c r="P37" s="31">
        <f t="shared" si="1"/>
        <v>476859</v>
      </c>
      <c r="Q37" s="31">
        <f t="shared" si="1"/>
        <v>887021</v>
      </c>
      <c r="R37" s="31">
        <f t="shared" si="1"/>
        <v>0</v>
      </c>
      <c r="S37" s="31">
        <f t="shared" si="1"/>
        <v>2495098</v>
      </c>
      <c r="T37" s="31">
        <f t="shared" si="1"/>
        <v>0</v>
      </c>
      <c r="U37" s="31">
        <f t="shared" si="1"/>
        <v>0</v>
      </c>
      <c r="V37" s="31">
        <f t="shared" si="1"/>
        <v>0</v>
      </c>
      <c r="W37" s="31">
        <f t="shared" si="1"/>
        <v>0</v>
      </c>
      <c r="X37" s="31">
        <f t="shared" si="1"/>
        <v>0</v>
      </c>
      <c r="Y37" s="31">
        <f t="shared" si="1"/>
        <v>0</v>
      </c>
      <c r="Z37" s="31">
        <f t="shared" si="1"/>
        <v>0</v>
      </c>
      <c r="AA37" s="31">
        <f t="shared" si="1"/>
        <v>0</v>
      </c>
      <c r="AB37" s="31">
        <f t="shared" si="1"/>
        <v>0</v>
      </c>
      <c r="AC37" s="31">
        <f t="shared" si="1"/>
        <v>0</v>
      </c>
      <c r="AD37" s="31">
        <f t="shared" si="1"/>
        <v>0</v>
      </c>
      <c r="AE37" s="31">
        <f t="shared" si="1"/>
        <v>0</v>
      </c>
      <c r="AF37" s="31">
        <f t="shared" si="1"/>
        <v>0</v>
      </c>
      <c r="AG37" s="31">
        <f t="shared" si="1"/>
        <v>0</v>
      </c>
    </row>
    <row r="42" spans="1:35" x14ac:dyDescent="0.25">
      <c r="R42" s="33" t="s">
        <v>50</v>
      </c>
      <c r="S42" s="33">
        <v>0</v>
      </c>
    </row>
    <row r="43" spans="1:35" ht="15.75" thickBot="1" x14ac:dyDescent="0.3">
      <c r="R43" s="34" t="s">
        <v>51</v>
      </c>
      <c r="S43" s="34">
        <v>5430080</v>
      </c>
    </row>
    <row r="44" spans="1:35" x14ac:dyDescent="0.25">
      <c r="R44" s="37" t="s">
        <v>52</v>
      </c>
      <c r="S44" s="37">
        <f>S43-S42</f>
        <v>5430080</v>
      </c>
    </row>
    <row r="45" spans="1:35" x14ac:dyDescent="0.25">
      <c r="R45" s="33" t="s">
        <v>53</v>
      </c>
      <c r="S45" s="33">
        <v>2495098</v>
      </c>
    </row>
    <row r="46" spans="1:35" x14ac:dyDescent="0.25">
      <c r="R46" s="33" t="s">
        <v>54</v>
      </c>
      <c r="S46" s="33">
        <v>887021</v>
      </c>
    </row>
    <row r="47" spans="1:35" ht="15.75" thickBot="1" x14ac:dyDescent="0.3">
      <c r="R47" s="34" t="s">
        <v>55</v>
      </c>
      <c r="S47" s="34">
        <v>2047961</v>
      </c>
    </row>
    <row r="48" spans="1:35" ht="15.75" thickBot="1" x14ac:dyDescent="0.3">
      <c r="R48" s="35" t="s">
        <v>52</v>
      </c>
      <c r="S48" s="36">
        <f>SUBTOTAL(9,S45:S47)</f>
        <v>5430080</v>
      </c>
    </row>
    <row r="49" spans="18:19" x14ac:dyDescent="0.25">
      <c r="R49" s="38" t="s">
        <v>56</v>
      </c>
      <c r="S49" s="1">
        <f>S44-S48</f>
        <v>0</v>
      </c>
    </row>
  </sheetData>
  <autoFilter ref="A8:AI37" xr:uid="{7AF1E0E6-5C7E-4268-90AF-5AF9F04DDBB1}"/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739F5B-272F-4031-8D3B-E8F0428567B6}"/>
</file>

<file path=customXml/itemProps2.xml><?xml version="1.0" encoding="utf-8"?>
<ds:datastoreItem xmlns:ds="http://schemas.openxmlformats.org/officeDocument/2006/customXml" ds:itemID="{EFCBF14B-E2A5-4EF8-9F0F-8247647C309F}"/>
</file>

<file path=customXml/itemProps3.xml><?xml version="1.0" encoding="utf-8"?>
<ds:datastoreItem xmlns:ds="http://schemas.openxmlformats.org/officeDocument/2006/customXml" ds:itemID="{F8844E6E-901C-4532-956F-B60120643C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ESE HOSP ALEJANDRO MAESTRE SIER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2021-07-02T03:24:54Z</dcterms:created>
  <dcterms:modified xsi:type="dcterms:W3CDTF">2021-07-03T01:55:34Z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