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Fatima Mazzeneth\Desktop\"/>
    </mc:Choice>
  </mc:AlternateContent>
  <xr:revisionPtr revIDLastSave="0" documentId="13_ncr:1_{BEFCCBFC-DE1E-47E8-9619-0B47BD2021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PUESTA FORMATO" sheetId="3" r:id="rId1"/>
  </sheets>
  <definedNames>
    <definedName name="_xlnm._FilterDatabase" localSheetId="0" hidden="1">'PROPUESTA FORMATO'!$A$8:$AI$56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56" i="3" l="1"/>
  <c r="AE41" i="3"/>
  <c r="AE42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R56" i="3"/>
  <c r="Q14" i="3"/>
  <c r="Q22" i="3"/>
  <c r="Q23" i="3"/>
  <c r="Q24" i="3"/>
  <c r="Q26" i="3"/>
  <c r="Q28" i="3"/>
  <c r="Q29" i="3"/>
  <c r="Q30" i="3"/>
  <c r="Q31" i="3"/>
  <c r="Q32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Q13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9" i="3"/>
  <c r="N56" i="3"/>
  <c r="O9" i="3"/>
  <c r="AB61" i="3" l="1"/>
  <c r="H56" i="3"/>
  <c r="J56" i="3"/>
  <c r="K56" i="3"/>
  <c r="L56" i="3"/>
  <c r="M56" i="3"/>
  <c r="AB66" i="3"/>
  <c r="Q56" i="3"/>
  <c r="S56" i="3"/>
  <c r="T56" i="3"/>
  <c r="U56" i="3"/>
  <c r="V56" i="3"/>
  <c r="W56" i="3"/>
  <c r="X56" i="3"/>
  <c r="Y56" i="3"/>
  <c r="Z56" i="3"/>
  <c r="AA56" i="3"/>
  <c r="AB56" i="3"/>
  <c r="AC56" i="3"/>
  <c r="AD56" i="3"/>
  <c r="AF56" i="3"/>
  <c r="AB62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9" i="3"/>
  <c r="AB63" i="3" l="1"/>
  <c r="O56" i="3"/>
  <c r="AE56" i="3"/>
  <c r="AB65" i="3" s="1"/>
  <c r="AB69" i="3" l="1"/>
  <c r="AB7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<sst xmlns="http://schemas.openxmlformats.org/spreadsheetml/2006/main" count="147" uniqueCount="55">
  <si>
    <t>GLOSA CONCILIADA ACEPTADA EPS</t>
  </si>
  <si>
    <t>NÚMERO DE ACTA DE CONCILIACIÓN</t>
  </si>
  <si>
    <t>OBSERVACIONES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</si>
  <si>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</si>
  <si>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</si>
  <si>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</si>
  <si>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</si>
  <si>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</si>
  <si>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</si>
  <si>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</si>
  <si>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</si>
  <si>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</si>
  <si>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</si>
  <si>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</si>
  <si>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</si>
  <si>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</si>
  <si>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</si>
  <si>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</si>
  <si>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</si>
  <si>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</si>
  <si>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</si>
  <si>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</si>
  <si>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</si>
  <si>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</si>
  <si>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</si>
  <si>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</si>
  <si>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</si>
  <si>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</si>
  <si>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</si>
  <si>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</si>
  <si>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</si>
  <si>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</si>
  <si>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</si>
  <si>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</si>
  <si>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</si>
  <si>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</si>
  <si>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</si>
  <si>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</si>
  <si>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EPS: COOSALUD EPS SA</t>
  </si>
  <si>
    <t>VALOR COPAGO  CUOTA MODERADORA (SÍ Aplica)</t>
  </si>
  <si>
    <t>cartera coosalud</t>
  </si>
  <si>
    <t xml:space="preserve">glosa por conciliar </t>
  </si>
  <si>
    <t>pagos</t>
  </si>
  <si>
    <t>ajustes</t>
  </si>
  <si>
    <t>cartera ips</t>
  </si>
  <si>
    <t xml:space="preserve">no registra </t>
  </si>
  <si>
    <t xml:space="preserve">IPS:HOSPITAL NUESTRA SEEÑORA DEL CARMEN GUAMAL  </t>
  </si>
  <si>
    <t>FECHA DE CORTE DE CONCILIACION: 31 MAYO 2021</t>
  </si>
  <si>
    <t>FECHA DE CONCILIACION: 23 JUNIO 2021</t>
  </si>
  <si>
    <t>54733</t>
  </si>
  <si>
    <t>54734</t>
  </si>
  <si>
    <t>54888</t>
  </si>
  <si>
    <t>54887</t>
  </si>
  <si>
    <t>54437</t>
  </si>
  <si>
    <t>HNSC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</si>
</sst>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1" formatCode="_-* #,##0_-;\-* #,##0_-;_-* &quot;-&quot;_-;_-@_-"/>
    <numFmt numFmtId="164" formatCode="_(* #,##0.00_);_(* \(#,##0.00\);_(* &quot;-&quot;??_);_(@_)"/>
    <numFmt numFmtId="166" formatCode="d/mm/yyyy;@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1" fillId="0" borderId="0"/>
  </cellStyleXfs>
  <cellXfs count="39">
    <xf numFmtId="0" fontId="0" fillId="0" borderId="0" xfId="0"/>
    <xf numFmtId="0" fontId="4" fillId="0" borderId="0" xfId="0" applyFont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6" xfId="0" applyFont="1" applyBorder="1"/>
    <xf numFmtId="41" fontId="8" fillId="0" borderId="1" xfId="3" applyFont="1" applyFill="1" applyBorder="1"/>
    <xf numFmtId="41" fontId="9" fillId="0" borderId="1" xfId="3" applyFont="1" applyBorder="1"/>
    <xf numFmtId="3" fontId="8" fillId="0" borderId="7" xfId="0" applyNumberFormat="1" applyFont="1" applyFill="1" applyBorder="1"/>
    <xf numFmtId="0" fontId="9" fillId="0" borderId="1" xfId="0" applyFont="1" applyBorder="1"/>
    <xf numFmtId="0" fontId="9" fillId="0" borderId="0" xfId="0" applyFont="1"/>
    <xf numFmtId="0" fontId="9" fillId="0" borderId="7" xfId="0" applyFont="1" applyBorder="1"/>
    <xf numFmtId="41" fontId="10" fillId="4" borderId="1" xfId="3" applyFont="1" applyFill="1" applyBorder="1"/>
    <xf numFmtId="42" fontId="10" fillId="4" borderId="1" xfId="4" applyFont="1" applyFill="1" applyBorder="1"/>
    <xf numFmtId="42" fontId="9" fillId="0" borderId="0" xfId="0" applyNumberFormat="1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14" fontId="0" fillId="0" borderId="1" xfId="0" applyNumberFormat="1" applyFill="1" applyBorder="1" applyAlignment="1">
      <alignment horizontal="right"/>
    </xf>
    <xf numFmtId="166" fontId="0" fillId="0" borderId="1" xfId="0" applyNumberFormat="1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66" fontId="0" fillId="0" borderId="1" xfId="0" applyNumberFormat="1" applyFill="1" applyBorder="1" applyAlignment="1">
      <alignment horizontal="center"/>
    </xf>
    <xf numFmtId="0" fontId="8" fillId="0" borderId="6" xfId="0" applyFont="1" applyBorder="1" applyAlignment="1">
      <alignment horizontal="right"/>
    </xf>
    <xf numFmtId="167" fontId="0" fillId="5" borderId="1" xfId="1" applyNumberFormat="1" applyFont="1" applyFill="1" applyBorder="1"/>
    <xf numFmtId="41" fontId="10" fillId="4" borderId="2" xfId="3" applyFont="1" applyFill="1" applyBorder="1"/>
    <xf numFmtId="14" fontId="11" fillId="0" borderId="1" xfId="5" applyNumberFormat="1" applyBorder="1" applyAlignment="1">
      <alignment horizontal="right"/>
    </xf>
    <xf numFmtId="3" fontId="11" fillId="0" borderId="1" xfId="5" applyNumberFormat="1" applyBorder="1" applyAlignment="1">
      <alignment horizontal="right"/>
    </xf>
  </cellXfs>
  <cellStyles count="6">
    <cellStyle name="Millares" xfId="1" builtinId="3"/>
    <cellStyle name="Millares [0]" xfId="3" builtinId="6"/>
    <cellStyle name="Moneda [0]" xfId="4" builtinId="7"/>
    <cellStyle name="Normal" xfId="0" builtinId="0"/>
    <cellStyle name="Normal 2" xfId="5" xr:uid="{2AF4BC5C-A0F8-44DD-8F80-8434A4C7793F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0"/>
  <sheetViews>
    <sheetView tabSelected="1" zoomScale="98" zoomScaleNormal="98" workbookViewId="0">
      <selection activeCell="AF57" sqref="AF57"/>
    </sheetView>
  </sheetViews>
  <sheetFormatPr baseColWidth="10" defaultRowHeight="15" x14ac:dyDescent="0.25"/>
  <cols>
    <col min="1" max="1" width="11.5703125" style="18" bestFit="1" customWidth="1"/>
    <col min="2" max="2" width="14.7109375" style="18" customWidth="1"/>
    <col min="3" max="3" width="13.7109375" style="18" bestFit="1" customWidth="1"/>
    <col min="4" max="6" width="11.5703125" style="18" bestFit="1" customWidth="1"/>
    <col min="7" max="7" width="27.28515625" style="18" bestFit="1" customWidth="1"/>
    <col min="8" max="8" width="12.28515625" style="18" customWidth="1"/>
    <col min="9" max="9" width="18" style="18" bestFit="1" customWidth="1"/>
    <col min="10" max="13" width="14.140625" style="18" customWidth="1"/>
    <col min="14" max="14" width="25.140625" style="18" bestFit="1" customWidth="1"/>
    <col min="15" max="15" width="27.28515625" style="18" bestFit="1" customWidth="1"/>
    <col min="16" max="16" width="25.140625" style="18" bestFit="1" customWidth="1"/>
    <col min="17" max="17" width="27.28515625" style="18" bestFit="1" customWidth="1"/>
    <col min="18" max="18" width="11.5703125" style="18" bestFit="1" customWidth="1"/>
    <col min="19" max="20" width="12.42578125" style="18" customWidth="1"/>
    <col min="21" max="23" width="11.5703125" style="18" bestFit="1" customWidth="1"/>
    <col min="24" max="24" width="16.7109375" style="18" bestFit="1" customWidth="1"/>
    <col min="25" max="27" width="11.5703125" style="18" bestFit="1" customWidth="1"/>
    <col min="28" max="28" width="15.85546875" style="18" bestFit="1" customWidth="1"/>
    <col min="29" max="29" width="11.5703125" style="18" bestFit="1" customWidth="1"/>
    <col min="30" max="30" width="13.85546875" style="18" customWidth="1"/>
    <col min="31" max="31" width="23.140625" style="18" bestFit="1" customWidth="1"/>
    <col min="32" max="32" width="11.5703125" style="18" bestFit="1" customWidth="1"/>
    <col min="33" max="33" width="28.5703125" style="18" customWidth="1"/>
    <col min="34" max="34" width="13.85546875" style="18" customWidth="1"/>
    <col min="35" max="35" width="15.7109375" style="18" bestFit="1" customWidth="1"/>
    <col min="36" max="16384" width="11.42578125" style="18"/>
  </cols>
  <sheetData>
    <row r="1" spans="1:35" customFormat="1" x14ac:dyDescent="0.25">
      <c r="A1" s="1" t="s">
        <v>25</v>
      </c>
    </row>
    <row r="2" spans="1:35" customFormat="1" x14ac:dyDescent="0.25">
      <c r="A2" s="1" t="s">
        <v>38</v>
      </c>
    </row>
    <row r="3" spans="1:35" customFormat="1" x14ac:dyDescent="0.25">
      <c r="A3" s="1" t="s">
        <v>46</v>
      </c>
    </row>
    <row r="4" spans="1:35" customFormat="1" x14ac:dyDescent="0.25">
      <c r="A4" s="1" t="s">
        <v>47</v>
      </c>
    </row>
    <row r="5" spans="1:35" customFormat="1" x14ac:dyDescent="0.25">
      <c r="A5" s="1" t="s">
        <v>48</v>
      </c>
    </row>
    <row r="6" spans="1:35" customFormat="1" ht="15.75" thickBot="1" x14ac:dyDescent="0.3"/>
    <row r="7" spans="1:35" customFormat="1" ht="15.75" customHeight="1" thickBot="1" x14ac:dyDescent="0.3">
      <c r="A7" s="26" t="s">
        <v>37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8"/>
      <c r="P7" s="23" t="s">
        <v>20</v>
      </c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5"/>
    </row>
    <row r="8" spans="1:35" customFormat="1" ht="57" thickBot="1" x14ac:dyDescent="0.3">
      <c r="A8" s="4" t="s">
        <v>3</v>
      </c>
      <c r="B8" s="5" t="s">
        <v>13</v>
      </c>
      <c r="C8" s="4" t="s">
        <v>26</v>
      </c>
      <c r="D8" s="4" t="s">
        <v>27</v>
      </c>
      <c r="E8" s="6" t="s">
        <v>28</v>
      </c>
      <c r="F8" s="5" t="s">
        <v>29</v>
      </c>
      <c r="G8" s="7" t="s">
        <v>30</v>
      </c>
      <c r="H8" s="5" t="s">
        <v>39</v>
      </c>
      <c r="I8" s="5" t="s">
        <v>31</v>
      </c>
      <c r="J8" s="5" t="s">
        <v>21</v>
      </c>
      <c r="K8" s="5" t="s">
        <v>24</v>
      </c>
      <c r="L8" s="5" t="s">
        <v>22</v>
      </c>
      <c r="M8" s="5" t="s">
        <v>23</v>
      </c>
      <c r="N8" s="7" t="s">
        <v>18</v>
      </c>
      <c r="O8" s="7" t="s">
        <v>32</v>
      </c>
      <c r="P8" s="8" t="s">
        <v>33</v>
      </c>
      <c r="Q8" s="9" t="s">
        <v>7</v>
      </c>
      <c r="R8" s="9" t="s">
        <v>6</v>
      </c>
      <c r="S8" s="9" t="s">
        <v>11</v>
      </c>
      <c r="T8" s="10" t="s">
        <v>17</v>
      </c>
      <c r="U8" s="9" t="s">
        <v>12</v>
      </c>
      <c r="V8" s="10" t="s">
        <v>14</v>
      </c>
      <c r="W8" s="10" t="s">
        <v>16</v>
      </c>
      <c r="X8" s="10" t="s">
        <v>5</v>
      </c>
      <c r="Y8" s="9" t="s">
        <v>8</v>
      </c>
      <c r="Z8" s="10" t="s">
        <v>34</v>
      </c>
      <c r="AA8" s="10" t="s">
        <v>35</v>
      </c>
      <c r="AB8" s="10" t="s">
        <v>0</v>
      </c>
      <c r="AC8" s="10" t="s">
        <v>36</v>
      </c>
      <c r="AD8" s="10" t="s">
        <v>1</v>
      </c>
      <c r="AE8" s="10" t="s">
        <v>10</v>
      </c>
      <c r="AF8" s="10" t="s">
        <v>15</v>
      </c>
      <c r="AG8" s="10" t="s">
        <v>9</v>
      </c>
      <c r="AH8" s="3" t="s">
        <v>19</v>
      </c>
      <c r="AI8" s="2" t="s">
        <v>2</v>
      </c>
    </row>
    <row r="9" spans="1:35" ht="15.75" thickBot="1" x14ac:dyDescent="0.3">
      <c r="A9" s="11">
        <v>1</v>
      </c>
      <c r="B9" s="12" t="s">
        <v>4</v>
      </c>
      <c r="C9" s="11" t="s">
        <v>54</v>
      </c>
      <c r="D9" s="31">
        <v>54224</v>
      </c>
      <c r="E9" s="29">
        <v>43922</v>
      </c>
      <c r="F9" s="29">
        <v>43965</v>
      </c>
      <c r="G9" s="14">
        <v>9181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f>+G9-H9-I9-N9</f>
        <v>9181</v>
      </c>
      <c r="P9" s="13">
        <f>+D9</f>
        <v>54224</v>
      </c>
      <c r="Q9" s="14">
        <v>0</v>
      </c>
      <c r="R9" s="35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f>+X9</f>
        <v>0</v>
      </c>
      <c r="AF9" s="14">
        <v>0</v>
      </c>
      <c r="AG9" s="15">
        <v>0</v>
      </c>
      <c r="AH9" s="16"/>
      <c r="AI9" s="17"/>
    </row>
    <row r="10" spans="1:35" ht="15.75" thickBot="1" x14ac:dyDescent="0.3">
      <c r="A10" s="11">
        <v>2</v>
      </c>
      <c r="B10" s="12" t="s">
        <v>4</v>
      </c>
      <c r="C10" s="11" t="s">
        <v>54</v>
      </c>
      <c r="D10" s="31">
        <v>54223</v>
      </c>
      <c r="E10" s="29">
        <v>43922</v>
      </c>
      <c r="F10" s="29">
        <v>43965</v>
      </c>
      <c r="G10" s="14">
        <v>238868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f t="shared" ref="O10:O55" si="0">+G10-H10-I10-N10</f>
        <v>238868</v>
      </c>
      <c r="P10" s="13">
        <f t="shared" ref="P10:P55" si="1">+D10</f>
        <v>54223</v>
      </c>
      <c r="Q10" s="14">
        <v>0</v>
      </c>
      <c r="R10" s="35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f t="shared" ref="AE10:AE40" si="2">+X10</f>
        <v>0</v>
      </c>
      <c r="AF10" s="14">
        <v>0</v>
      </c>
      <c r="AG10" s="15">
        <v>0</v>
      </c>
      <c r="AH10" s="16"/>
      <c r="AI10" s="17"/>
    </row>
    <row r="11" spans="1:35" ht="15.75" thickBot="1" x14ac:dyDescent="0.3">
      <c r="A11" s="11">
        <v>3</v>
      </c>
      <c r="B11" s="12" t="s">
        <v>4</v>
      </c>
      <c r="C11" s="11" t="s">
        <v>54</v>
      </c>
      <c r="D11" s="31">
        <v>54222</v>
      </c>
      <c r="E11" s="29">
        <v>43922</v>
      </c>
      <c r="F11" s="29">
        <v>43965</v>
      </c>
      <c r="G11" s="14">
        <v>274444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f t="shared" si="0"/>
        <v>274444</v>
      </c>
      <c r="P11" s="13">
        <f t="shared" si="1"/>
        <v>54222</v>
      </c>
      <c r="Q11" s="14">
        <v>0</v>
      </c>
      <c r="R11" s="35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f t="shared" si="2"/>
        <v>0</v>
      </c>
      <c r="AF11" s="14">
        <v>0</v>
      </c>
      <c r="AG11" s="15">
        <v>0</v>
      </c>
      <c r="AH11" s="16"/>
      <c r="AI11" s="17"/>
    </row>
    <row r="12" spans="1:35" ht="15.75" thickBot="1" x14ac:dyDescent="0.3">
      <c r="A12" s="11">
        <v>4</v>
      </c>
      <c r="B12" s="12" t="s">
        <v>4</v>
      </c>
      <c r="C12" s="11" t="s">
        <v>54</v>
      </c>
      <c r="D12" s="31">
        <v>54276</v>
      </c>
      <c r="E12" s="29">
        <v>43952</v>
      </c>
      <c r="F12" s="29">
        <v>43965</v>
      </c>
      <c r="G12" s="14">
        <v>195987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f t="shared" si="0"/>
        <v>195987</v>
      </c>
      <c r="P12" s="13">
        <f t="shared" si="1"/>
        <v>54276</v>
      </c>
      <c r="Q12" s="14">
        <v>0</v>
      </c>
      <c r="R12" s="35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f t="shared" si="2"/>
        <v>0</v>
      </c>
      <c r="AF12" s="14">
        <v>0</v>
      </c>
      <c r="AG12" s="15">
        <v>0</v>
      </c>
      <c r="AH12" s="16"/>
      <c r="AI12" s="17"/>
    </row>
    <row r="13" spans="1:35" ht="15.75" thickBot="1" x14ac:dyDescent="0.3">
      <c r="A13" s="11">
        <v>5</v>
      </c>
      <c r="B13" s="12" t="s">
        <v>4</v>
      </c>
      <c r="C13" s="11" t="s">
        <v>54</v>
      </c>
      <c r="D13" s="31">
        <v>54329</v>
      </c>
      <c r="E13" s="29">
        <v>43983</v>
      </c>
      <c r="F13" s="29">
        <v>43983</v>
      </c>
      <c r="G13" s="14">
        <v>134568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134568</v>
      </c>
      <c r="O13" s="14">
        <f t="shared" si="0"/>
        <v>0</v>
      </c>
      <c r="P13" s="13">
        <f t="shared" si="1"/>
        <v>54329</v>
      </c>
      <c r="Q13" s="14">
        <f t="shared" ref="Q13:Q53" si="3">+G13</f>
        <v>134568</v>
      </c>
      <c r="R13" s="35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f t="shared" si="2"/>
        <v>0</v>
      </c>
      <c r="AF13" s="14">
        <v>0</v>
      </c>
      <c r="AG13" s="15">
        <v>0</v>
      </c>
      <c r="AH13" s="16"/>
      <c r="AI13" s="17"/>
    </row>
    <row r="14" spans="1:35" ht="15.75" thickBot="1" x14ac:dyDescent="0.3">
      <c r="A14" s="11">
        <v>6</v>
      </c>
      <c r="B14" s="12" t="s">
        <v>4</v>
      </c>
      <c r="C14" s="11" t="s">
        <v>54</v>
      </c>
      <c r="D14" s="31">
        <v>54328</v>
      </c>
      <c r="E14" s="29">
        <v>43983</v>
      </c>
      <c r="F14" s="29">
        <v>43983</v>
      </c>
      <c r="G14" s="14">
        <v>190907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190907</v>
      </c>
      <c r="O14" s="14">
        <f t="shared" si="0"/>
        <v>0</v>
      </c>
      <c r="P14" s="13">
        <f t="shared" si="1"/>
        <v>54328</v>
      </c>
      <c r="Q14" s="14">
        <f t="shared" ref="Q9:Q55" si="4">+G14</f>
        <v>190907</v>
      </c>
      <c r="R14" s="35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f t="shared" si="2"/>
        <v>0</v>
      </c>
      <c r="AF14" s="14">
        <v>0</v>
      </c>
      <c r="AG14" s="15">
        <v>0</v>
      </c>
      <c r="AH14" s="19"/>
      <c r="AI14" s="17"/>
    </row>
    <row r="15" spans="1:35" ht="15.75" thickBot="1" x14ac:dyDescent="0.3">
      <c r="A15" s="11">
        <v>7</v>
      </c>
      <c r="B15" s="12" t="s">
        <v>4</v>
      </c>
      <c r="C15" s="11" t="s">
        <v>54</v>
      </c>
      <c r="D15" s="31">
        <v>54611</v>
      </c>
      <c r="E15" s="29">
        <v>44105</v>
      </c>
      <c r="F15" s="29">
        <v>44117</v>
      </c>
      <c r="G15" s="14">
        <v>132282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f t="shared" si="0"/>
        <v>132282</v>
      </c>
      <c r="P15" s="13">
        <f t="shared" si="1"/>
        <v>54611</v>
      </c>
      <c r="Q15" s="14">
        <v>0</v>
      </c>
      <c r="R15" s="35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f t="shared" si="2"/>
        <v>0</v>
      </c>
      <c r="AF15" s="14">
        <v>0</v>
      </c>
      <c r="AG15" s="15">
        <v>0</v>
      </c>
      <c r="AH15" s="19"/>
      <c r="AI15" s="17"/>
    </row>
    <row r="16" spans="1:35" ht="15.75" thickBot="1" x14ac:dyDescent="0.3">
      <c r="A16" s="11">
        <v>8</v>
      </c>
      <c r="B16" s="12" t="s">
        <v>4</v>
      </c>
      <c r="C16" s="11" t="s">
        <v>54</v>
      </c>
      <c r="D16" s="31">
        <v>54629</v>
      </c>
      <c r="E16" s="29">
        <v>44105</v>
      </c>
      <c r="F16" s="29">
        <v>44117</v>
      </c>
      <c r="G16" s="14">
        <v>123450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f t="shared" si="0"/>
        <v>123450</v>
      </c>
      <c r="P16" s="13">
        <f t="shared" si="1"/>
        <v>54629</v>
      </c>
      <c r="Q16" s="14">
        <v>0</v>
      </c>
      <c r="R16" s="35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f t="shared" si="2"/>
        <v>0</v>
      </c>
      <c r="AF16" s="14">
        <v>0</v>
      </c>
      <c r="AG16" s="15">
        <v>0</v>
      </c>
      <c r="AH16" s="19"/>
      <c r="AI16" s="17"/>
    </row>
    <row r="17" spans="1:35" ht="15.75" thickBot="1" x14ac:dyDescent="0.3">
      <c r="A17" s="11">
        <v>9</v>
      </c>
      <c r="B17" s="12" t="s">
        <v>4</v>
      </c>
      <c r="C17" s="11" t="s">
        <v>54</v>
      </c>
      <c r="D17" s="31">
        <v>54632</v>
      </c>
      <c r="E17" s="29">
        <v>44105</v>
      </c>
      <c r="F17" s="29">
        <v>44117</v>
      </c>
      <c r="G17" s="14">
        <v>155088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f t="shared" si="0"/>
        <v>155088</v>
      </c>
      <c r="P17" s="13">
        <f t="shared" si="1"/>
        <v>54632</v>
      </c>
      <c r="Q17" s="14">
        <v>0</v>
      </c>
      <c r="R17" s="35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f t="shared" si="2"/>
        <v>0</v>
      </c>
      <c r="AF17" s="14">
        <v>0</v>
      </c>
      <c r="AG17" s="15">
        <v>0</v>
      </c>
      <c r="AH17" s="19"/>
      <c r="AI17" s="17"/>
    </row>
    <row r="18" spans="1:35" ht="15.75" thickBot="1" x14ac:dyDescent="0.3">
      <c r="A18" s="11">
        <v>10</v>
      </c>
      <c r="B18" s="12" t="s">
        <v>4</v>
      </c>
      <c r="C18" s="11" t="s">
        <v>54</v>
      </c>
      <c r="D18" s="31">
        <v>54630</v>
      </c>
      <c r="E18" s="29">
        <v>44105</v>
      </c>
      <c r="F18" s="29">
        <v>44117</v>
      </c>
      <c r="G18" s="14">
        <v>163637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f t="shared" si="0"/>
        <v>163637</v>
      </c>
      <c r="P18" s="13">
        <f t="shared" si="1"/>
        <v>54630</v>
      </c>
      <c r="Q18" s="14">
        <v>0</v>
      </c>
      <c r="R18" s="35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f t="shared" si="2"/>
        <v>0</v>
      </c>
      <c r="AF18" s="14">
        <v>0</v>
      </c>
      <c r="AG18" s="15">
        <v>0</v>
      </c>
      <c r="AH18" s="19"/>
      <c r="AI18" s="17"/>
    </row>
    <row r="19" spans="1:35" ht="15.75" thickBot="1" x14ac:dyDescent="0.3">
      <c r="A19" s="11">
        <v>11</v>
      </c>
      <c r="B19" s="12" t="s">
        <v>4</v>
      </c>
      <c r="C19" s="11" t="s">
        <v>54</v>
      </c>
      <c r="D19" s="31">
        <v>54633</v>
      </c>
      <c r="E19" s="29">
        <v>44105</v>
      </c>
      <c r="F19" s="29">
        <v>44117</v>
      </c>
      <c r="G19" s="14">
        <v>122582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f t="shared" si="0"/>
        <v>122582</v>
      </c>
      <c r="P19" s="13">
        <f t="shared" si="1"/>
        <v>54633</v>
      </c>
      <c r="Q19" s="14">
        <v>0</v>
      </c>
      <c r="R19" s="35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f t="shared" si="2"/>
        <v>0</v>
      </c>
      <c r="AF19" s="14">
        <v>0</v>
      </c>
      <c r="AG19" s="15">
        <v>0</v>
      </c>
      <c r="AH19" s="19"/>
      <c r="AI19" s="17"/>
    </row>
    <row r="20" spans="1:35" ht="15.75" thickBot="1" x14ac:dyDescent="0.3">
      <c r="A20" s="11">
        <v>12</v>
      </c>
      <c r="B20" s="12" t="s">
        <v>4</v>
      </c>
      <c r="C20" s="11" t="s">
        <v>54</v>
      </c>
      <c r="D20" s="31">
        <v>54628</v>
      </c>
      <c r="E20" s="29">
        <v>44105</v>
      </c>
      <c r="F20" s="29">
        <v>44117</v>
      </c>
      <c r="G20" s="14">
        <v>2476716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f t="shared" si="0"/>
        <v>2476716</v>
      </c>
      <c r="P20" s="13">
        <f t="shared" si="1"/>
        <v>54628</v>
      </c>
      <c r="Q20" s="14">
        <v>0</v>
      </c>
      <c r="R20" s="35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f t="shared" si="2"/>
        <v>0</v>
      </c>
      <c r="AF20" s="14">
        <v>0</v>
      </c>
      <c r="AG20" s="15">
        <v>0</v>
      </c>
      <c r="AH20" s="19"/>
      <c r="AI20" s="17"/>
    </row>
    <row r="21" spans="1:35" ht="15.75" thickBot="1" x14ac:dyDescent="0.3">
      <c r="A21" s="11">
        <v>13</v>
      </c>
      <c r="B21" s="12" t="s">
        <v>4</v>
      </c>
      <c r="C21" s="11" t="s">
        <v>54</v>
      </c>
      <c r="D21" s="31">
        <v>54631</v>
      </c>
      <c r="E21" s="29">
        <v>44105</v>
      </c>
      <c r="F21" s="29">
        <v>44117</v>
      </c>
      <c r="G21" s="14">
        <v>137600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f t="shared" si="0"/>
        <v>137600</v>
      </c>
      <c r="P21" s="13">
        <f t="shared" si="1"/>
        <v>54631</v>
      </c>
      <c r="Q21" s="14">
        <v>0</v>
      </c>
      <c r="R21" s="35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f t="shared" si="2"/>
        <v>0</v>
      </c>
      <c r="AF21" s="14">
        <v>0</v>
      </c>
      <c r="AG21" s="15">
        <v>0</v>
      </c>
      <c r="AH21" s="19"/>
      <c r="AI21" s="17"/>
    </row>
    <row r="22" spans="1:35" ht="15.75" thickBot="1" x14ac:dyDescent="0.3">
      <c r="A22" s="11">
        <v>14</v>
      </c>
      <c r="B22" s="12" t="s">
        <v>4</v>
      </c>
      <c r="C22" s="11" t="s">
        <v>54</v>
      </c>
      <c r="D22" s="31" t="s">
        <v>49</v>
      </c>
      <c r="E22" s="29">
        <v>44135</v>
      </c>
      <c r="F22" s="29">
        <v>44144</v>
      </c>
      <c r="G22" s="14">
        <v>441846</v>
      </c>
      <c r="H22" s="14">
        <v>0</v>
      </c>
      <c r="I22" s="14">
        <v>536458</v>
      </c>
      <c r="J22" s="14">
        <v>0</v>
      </c>
      <c r="K22" s="14">
        <v>0</v>
      </c>
      <c r="L22" s="14">
        <v>0</v>
      </c>
      <c r="M22" s="14">
        <v>0</v>
      </c>
      <c r="N22" s="14">
        <v>978304</v>
      </c>
      <c r="O22" s="14">
        <f t="shared" si="0"/>
        <v>-1072916</v>
      </c>
      <c r="P22" s="34" t="str">
        <f t="shared" si="1"/>
        <v>54733</v>
      </c>
      <c r="Q22" s="14">
        <f t="shared" si="4"/>
        <v>441846</v>
      </c>
      <c r="R22" s="35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f t="shared" si="2"/>
        <v>0</v>
      </c>
      <c r="AF22" s="14">
        <v>0</v>
      </c>
      <c r="AG22" s="15">
        <v>0</v>
      </c>
      <c r="AH22" s="19"/>
      <c r="AI22" s="17"/>
    </row>
    <row r="23" spans="1:35" ht="15.75" thickBot="1" x14ac:dyDescent="0.3">
      <c r="A23" s="11">
        <v>15</v>
      </c>
      <c r="B23" s="12" t="s">
        <v>4</v>
      </c>
      <c r="C23" s="11" t="s">
        <v>54</v>
      </c>
      <c r="D23" s="31" t="s">
        <v>50</v>
      </c>
      <c r="E23" s="29">
        <v>44135</v>
      </c>
      <c r="F23" s="29">
        <v>44144</v>
      </c>
      <c r="G23" s="14">
        <v>154409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154409</v>
      </c>
      <c r="O23" s="14">
        <f t="shared" si="0"/>
        <v>0</v>
      </c>
      <c r="P23" s="34" t="str">
        <f t="shared" si="1"/>
        <v>54734</v>
      </c>
      <c r="Q23" s="14">
        <f t="shared" si="3"/>
        <v>154409</v>
      </c>
      <c r="R23" s="35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f t="shared" si="2"/>
        <v>0</v>
      </c>
      <c r="AF23" s="14">
        <v>0</v>
      </c>
      <c r="AG23" s="15">
        <v>0</v>
      </c>
      <c r="AH23" s="19"/>
      <c r="AI23" s="17"/>
    </row>
    <row r="24" spans="1:35" ht="15.75" thickBot="1" x14ac:dyDescent="0.3">
      <c r="A24" s="11">
        <v>16</v>
      </c>
      <c r="B24" s="12" t="s">
        <v>4</v>
      </c>
      <c r="C24" s="11" t="s">
        <v>54</v>
      </c>
      <c r="D24" s="31">
        <v>54890</v>
      </c>
      <c r="E24" s="29">
        <v>44165</v>
      </c>
      <c r="F24" s="29">
        <v>44176</v>
      </c>
      <c r="G24" s="14">
        <v>875886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875886</v>
      </c>
      <c r="O24" s="14">
        <f t="shared" si="0"/>
        <v>0</v>
      </c>
      <c r="P24" s="13">
        <f t="shared" si="1"/>
        <v>54890</v>
      </c>
      <c r="Q24" s="14">
        <f t="shared" si="4"/>
        <v>875886</v>
      </c>
      <c r="R24" s="35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f t="shared" si="2"/>
        <v>0</v>
      </c>
      <c r="AF24" s="14">
        <v>0</v>
      </c>
      <c r="AG24" s="15">
        <v>0</v>
      </c>
      <c r="AH24" s="19"/>
      <c r="AI24" s="17"/>
    </row>
    <row r="25" spans="1:35" ht="15.75" thickBot="1" x14ac:dyDescent="0.3">
      <c r="A25" s="11">
        <v>17</v>
      </c>
      <c r="B25" s="12" t="s">
        <v>4</v>
      </c>
      <c r="C25" s="11" t="s">
        <v>54</v>
      </c>
      <c r="D25" s="31">
        <v>54886</v>
      </c>
      <c r="E25" s="29">
        <v>44165</v>
      </c>
      <c r="F25" s="29">
        <v>44176</v>
      </c>
      <c r="G25" s="14">
        <v>20418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f t="shared" si="0"/>
        <v>20418</v>
      </c>
      <c r="P25" s="13">
        <f t="shared" si="1"/>
        <v>54886</v>
      </c>
      <c r="Q25" s="14">
        <v>0</v>
      </c>
      <c r="R25" s="35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f t="shared" si="2"/>
        <v>0</v>
      </c>
      <c r="AF25" s="14">
        <v>0</v>
      </c>
      <c r="AG25" s="15">
        <v>0</v>
      </c>
      <c r="AH25" s="19"/>
      <c r="AI25" s="17"/>
    </row>
    <row r="26" spans="1:35" ht="15.75" thickBot="1" x14ac:dyDescent="0.3">
      <c r="A26" s="11">
        <v>18</v>
      </c>
      <c r="B26" s="12" t="s">
        <v>4</v>
      </c>
      <c r="C26" s="11" t="s">
        <v>54</v>
      </c>
      <c r="D26" s="31">
        <v>54889</v>
      </c>
      <c r="E26" s="29">
        <v>44165</v>
      </c>
      <c r="F26" s="29">
        <v>44176</v>
      </c>
      <c r="G26" s="14">
        <v>85922</v>
      </c>
      <c r="H26" s="14">
        <v>0</v>
      </c>
      <c r="I26" s="14">
        <v>495896</v>
      </c>
      <c r="J26" s="14">
        <v>0</v>
      </c>
      <c r="K26" s="14">
        <v>0</v>
      </c>
      <c r="L26" s="14">
        <v>0</v>
      </c>
      <c r="M26" s="14">
        <v>0</v>
      </c>
      <c r="N26" s="14">
        <v>178737</v>
      </c>
      <c r="O26" s="14">
        <f t="shared" si="0"/>
        <v>-588711</v>
      </c>
      <c r="P26" s="13">
        <f t="shared" si="1"/>
        <v>54889</v>
      </c>
      <c r="Q26" s="14">
        <f t="shared" si="4"/>
        <v>85922</v>
      </c>
      <c r="R26" s="35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403081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f t="shared" si="2"/>
        <v>403081</v>
      </c>
      <c r="AF26" s="14">
        <v>0</v>
      </c>
      <c r="AG26" s="15">
        <v>0</v>
      </c>
      <c r="AH26" s="19"/>
      <c r="AI26" s="17"/>
    </row>
    <row r="27" spans="1:35" ht="15.75" thickBot="1" x14ac:dyDescent="0.3">
      <c r="A27" s="11">
        <v>19</v>
      </c>
      <c r="B27" s="12" t="s">
        <v>4</v>
      </c>
      <c r="C27" s="11" t="s">
        <v>54</v>
      </c>
      <c r="D27" s="31">
        <v>54</v>
      </c>
      <c r="E27" s="33">
        <v>44247</v>
      </c>
      <c r="F27" s="30">
        <v>44270</v>
      </c>
      <c r="G27" s="14">
        <v>2534967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f t="shared" si="0"/>
        <v>2534967</v>
      </c>
      <c r="P27" s="13">
        <f t="shared" si="1"/>
        <v>54</v>
      </c>
      <c r="Q27" s="14">
        <v>0</v>
      </c>
      <c r="R27" s="35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f t="shared" si="2"/>
        <v>0</v>
      </c>
      <c r="AF27" s="14">
        <v>0</v>
      </c>
      <c r="AG27" s="15">
        <v>0</v>
      </c>
      <c r="AH27" s="19"/>
      <c r="AI27" s="17"/>
    </row>
    <row r="28" spans="1:35" ht="15.75" thickBot="1" x14ac:dyDescent="0.3">
      <c r="A28" s="11">
        <v>20</v>
      </c>
      <c r="B28" s="12" t="s">
        <v>4</v>
      </c>
      <c r="C28" s="11" t="s">
        <v>54</v>
      </c>
      <c r="D28" s="31">
        <v>292</v>
      </c>
      <c r="E28" s="33">
        <v>44281</v>
      </c>
      <c r="F28" s="30">
        <v>44287</v>
      </c>
      <c r="G28" s="14">
        <v>153725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f t="shared" si="0"/>
        <v>153725</v>
      </c>
      <c r="P28" s="13">
        <f t="shared" si="1"/>
        <v>292</v>
      </c>
      <c r="Q28" s="14">
        <f t="shared" si="3"/>
        <v>153725</v>
      </c>
      <c r="R28" s="35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f t="shared" si="2"/>
        <v>0</v>
      </c>
      <c r="AF28" s="14">
        <v>0</v>
      </c>
      <c r="AG28" s="15">
        <v>153725</v>
      </c>
      <c r="AH28" s="19"/>
      <c r="AI28" s="17"/>
    </row>
    <row r="29" spans="1:35" ht="15.75" thickBot="1" x14ac:dyDescent="0.3">
      <c r="A29" s="11">
        <v>21</v>
      </c>
      <c r="B29" s="12" t="s">
        <v>4</v>
      </c>
      <c r="C29" s="11" t="s">
        <v>54</v>
      </c>
      <c r="D29" s="31">
        <v>293</v>
      </c>
      <c r="E29" s="33">
        <v>44281</v>
      </c>
      <c r="F29" s="30">
        <v>44287</v>
      </c>
      <c r="G29" s="14">
        <v>179819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f t="shared" si="0"/>
        <v>179819</v>
      </c>
      <c r="P29" s="13">
        <f t="shared" si="1"/>
        <v>293</v>
      </c>
      <c r="Q29" s="14">
        <f t="shared" si="4"/>
        <v>179819</v>
      </c>
      <c r="R29" s="35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f t="shared" si="2"/>
        <v>0</v>
      </c>
      <c r="AF29" s="14">
        <v>0</v>
      </c>
      <c r="AG29" s="15">
        <v>179819</v>
      </c>
      <c r="AH29" s="19"/>
      <c r="AI29" s="17"/>
    </row>
    <row r="30" spans="1:35" ht="15.75" thickBot="1" x14ac:dyDescent="0.3">
      <c r="A30" s="11">
        <v>22</v>
      </c>
      <c r="B30" s="12" t="s">
        <v>4</v>
      </c>
      <c r="C30" s="11" t="s">
        <v>54</v>
      </c>
      <c r="D30" s="31">
        <v>294</v>
      </c>
      <c r="E30" s="33">
        <v>44281</v>
      </c>
      <c r="F30" s="30">
        <v>44287</v>
      </c>
      <c r="G30" s="14">
        <v>134150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f t="shared" si="0"/>
        <v>134150</v>
      </c>
      <c r="P30" s="13">
        <f t="shared" si="1"/>
        <v>294</v>
      </c>
      <c r="Q30" s="14">
        <f t="shared" si="4"/>
        <v>134150</v>
      </c>
      <c r="R30" s="35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f t="shared" si="2"/>
        <v>0</v>
      </c>
      <c r="AF30" s="14">
        <v>0</v>
      </c>
      <c r="AG30" s="15">
        <v>134150</v>
      </c>
      <c r="AH30" s="19"/>
      <c r="AI30" s="17"/>
    </row>
    <row r="31" spans="1:35" ht="15.75" thickBot="1" x14ac:dyDescent="0.3">
      <c r="A31" s="11">
        <v>23</v>
      </c>
      <c r="B31" s="12" t="s">
        <v>4</v>
      </c>
      <c r="C31" s="11" t="s">
        <v>54</v>
      </c>
      <c r="D31" s="31">
        <v>295</v>
      </c>
      <c r="E31" s="33">
        <v>44281</v>
      </c>
      <c r="F31" s="30">
        <v>44287</v>
      </c>
      <c r="G31" s="14">
        <v>139396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f t="shared" si="0"/>
        <v>139396</v>
      </c>
      <c r="P31" s="13">
        <f t="shared" si="1"/>
        <v>295</v>
      </c>
      <c r="Q31" s="14">
        <f t="shared" si="4"/>
        <v>139396</v>
      </c>
      <c r="R31" s="35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f t="shared" si="2"/>
        <v>0</v>
      </c>
      <c r="AF31" s="14">
        <v>0</v>
      </c>
      <c r="AG31" s="15">
        <v>139396</v>
      </c>
      <c r="AH31" s="19"/>
      <c r="AI31" s="17"/>
    </row>
    <row r="32" spans="1:35" ht="15.75" thickBot="1" x14ac:dyDescent="0.3">
      <c r="A32" s="11">
        <v>24</v>
      </c>
      <c r="B32" s="12" t="s">
        <v>4</v>
      </c>
      <c r="C32" s="11" t="s">
        <v>54</v>
      </c>
      <c r="D32" s="31">
        <v>296</v>
      </c>
      <c r="E32" s="33">
        <v>44281</v>
      </c>
      <c r="F32" s="30">
        <v>44287</v>
      </c>
      <c r="G32" s="14">
        <v>183156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f t="shared" si="0"/>
        <v>183156</v>
      </c>
      <c r="P32" s="13">
        <f t="shared" si="1"/>
        <v>296</v>
      </c>
      <c r="Q32" s="14">
        <f t="shared" si="4"/>
        <v>183156</v>
      </c>
      <c r="R32" s="35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f t="shared" si="2"/>
        <v>0</v>
      </c>
      <c r="AF32" s="14">
        <v>0</v>
      </c>
      <c r="AG32" s="15">
        <v>183156</v>
      </c>
      <c r="AH32" s="19"/>
      <c r="AI32" s="17"/>
    </row>
    <row r="33" spans="1:35" ht="15.75" thickBot="1" x14ac:dyDescent="0.3">
      <c r="A33" s="11">
        <v>25</v>
      </c>
      <c r="B33" s="12" t="s">
        <v>4</v>
      </c>
      <c r="C33" s="11" t="s">
        <v>54</v>
      </c>
      <c r="D33" s="32">
        <v>582</v>
      </c>
      <c r="E33" s="29">
        <v>44344</v>
      </c>
      <c r="F33" s="29">
        <v>44354</v>
      </c>
      <c r="G33" s="14">
        <v>160951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f t="shared" si="0"/>
        <v>160951</v>
      </c>
      <c r="P33" s="13">
        <f t="shared" si="1"/>
        <v>582</v>
      </c>
      <c r="Q33" s="14">
        <v>0</v>
      </c>
      <c r="R33" s="35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f t="shared" si="2"/>
        <v>0</v>
      </c>
      <c r="AF33" s="14">
        <v>0</v>
      </c>
      <c r="AG33" s="15">
        <v>0</v>
      </c>
      <c r="AH33" s="19"/>
      <c r="AI33" s="17"/>
    </row>
    <row r="34" spans="1:35" ht="15.75" thickBot="1" x14ac:dyDescent="0.3">
      <c r="A34" s="11">
        <v>26</v>
      </c>
      <c r="B34" s="12" t="s">
        <v>4</v>
      </c>
      <c r="C34" s="11" t="s">
        <v>54</v>
      </c>
      <c r="D34" s="32">
        <v>581</v>
      </c>
      <c r="E34" s="29">
        <v>44344</v>
      </c>
      <c r="F34" s="29">
        <v>44354</v>
      </c>
      <c r="G34" s="14">
        <v>384550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f t="shared" si="0"/>
        <v>384550</v>
      </c>
      <c r="P34" s="13">
        <f t="shared" si="1"/>
        <v>581</v>
      </c>
      <c r="Q34" s="14">
        <v>0</v>
      </c>
      <c r="R34" s="35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f t="shared" si="2"/>
        <v>0</v>
      </c>
      <c r="AF34" s="14">
        <v>0</v>
      </c>
      <c r="AG34" s="15">
        <v>0</v>
      </c>
      <c r="AH34" s="19"/>
      <c r="AI34" s="17"/>
    </row>
    <row r="35" spans="1:35" ht="15.75" thickBot="1" x14ac:dyDescent="0.3">
      <c r="A35" s="11">
        <v>27</v>
      </c>
      <c r="B35" s="12" t="s">
        <v>4</v>
      </c>
      <c r="C35" s="11" t="s">
        <v>54</v>
      </c>
      <c r="D35" s="32">
        <v>580</v>
      </c>
      <c r="E35" s="29">
        <v>44344</v>
      </c>
      <c r="F35" s="29">
        <v>44354</v>
      </c>
      <c r="G35" s="14">
        <v>188618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f t="shared" si="0"/>
        <v>188618</v>
      </c>
      <c r="P35" s="13">
        <f t="shared" si="1"/>
        <v>580</v>
      </c>
      <c r="Q35" s="14">
        <v>0</v>
      </c>
      <c r="R35" s="35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f t="shared" si="2"/>
        <v>0</v>
      </c>
      <c r="AF35" s="14">
        <v>0</v>
      </c>
      <c r="AG35" s="15">
        <v>0</v>
      </c>
      <c r="AH35" s="19"/>
      <c r="AI35" s="17"/>
    </row>
    <row r="36" spans="1:35" ht="15.75" thickBot="1" x14ac:dyDescent="0.3">
      <c r="A36" s="11">
        <v>28</v>
      </c>
      <c r="B36" s="12" t="s">
        <v>4</v>
      </c>
      <c r="C36" s="11" t="s">
        <v>54</v>
      </c>
      <c r="D36" s="32">
        <v>583</v>
      </c>
      <c r="E36" s="29">
        <v>44344</v>
      </c>
      <c r="F36" s="29">
        <v>44354</v>
      </c>
      <c r="G36" s="14">
        <v>147408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f t="shared" si="0"/>
        <v>147408</v>
      </c>
      <c r="P36" s="13">
        <f t="shared" si="1"/>
        <v>583</v>
      </c>
      <c r="Q36" s="14">
        <v>0</v>
      </c>
      <c r="R36" s="35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f t="shared" si="2"/>
        <v>0</v>
      </c>
      <c r="AF36" s="14">
        <v>0</v>
      </c>
      <c r="AG36" s="15">
        <v>0</v>
      </c>
      <c r="AH36" s="19"/>
      <c r="AI36" s="17"/>
    </row>
    <row r="37" spans="1:35" ht="15.75" thickBot="1" x14ac:dyDescent="0.3">
      <c r="A37" s="11">
        <v>29</v>
      </c>
      <c r="B37" s="12" t="s">
        <v>4</v>
      </c>
      <c r="C37" s="11" t="s">
        <v>54</v>
      </c>
      <c r="D37" s="32">
        <v>584</v>
      </c>
      <c r="E37" s="29">
        <v>44344</v>
      </c>
      <c r="F37" s="29">
        <v>44354</v>
      </c>
      <c r="G37" s="14">
        <v>175846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f t="shared" si="0"/>
        <v>175846</v>
      </c>
      <c r="P37" s="13">
        <f t="shared" si="1"/>
        <v>584</v>
      </c>
      <c r="Q37" s="14">
        <v>0</v>
      </c>
      <c r="R37" s="35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f t="shared" si="2"/>
        <v>0</v>
      </c>
      <c r="AF37" s="14">
        <v>0</v>
      </c>
      <c r="AG37" s="15">
        <v>0</v>
      </c>
      <c r="AH37" s="19"/>
      <c r="AI37" s="17"/>
    </row>
    <row r="38" spans="1:35" ht="15.75" thickBot="1" x14ac:dyDescent="0.3">
      <c r="A38" s="11">
        <v>30</v>
      </c>
      <c r="B38" s="12" t="s">
        <v>4</v>
      </c>
      <c r="C38" s="11" t="s">
        <v>54</v>
      </c>
      <c r="D38" s="32">
        <v>618</v>
      </c>
      <c r="E38" s="29">
        <v>44344</v>
      </c>
      <c r="F38" s="29">
        <v>44354</v>
      </c>
      <c r="G38" s="14">
        <v>119269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f t="shared" si="0"/>
        <v>119269</v>
      </c>
      <c r="P38" s="13">
        <f t="shared" si="1"/>
        <v>618</v>
      </c>
      <c r="Q38" s="14">
        <v>0</v>
      </c>
      <c r="R38" s="35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f t="shared" si="2"/>
        <v>0</v>
      </c>
      <c r="AF38" s="14">
        <v>0</v>
      </c>
      <c r="AG38" s="15">
        <v>0</v>
      </c>
      <c r="AH38" s="19"/>
      <c r="AI38" s="17"/>
    </row>
    <row r="39" spans="1:35" ht="15.75" thickBot="1" x14ac:dyDescent="0.3">
      <c r="A39" s="11">
        <v>31</v>
      </c>
      <c r="B39" s="12" t="s">
        <v>4</v>
      </c>
      <c r="C39" s="11" t="s">
        <v>54</v>
      </c>
      <c r="D39" s="32">
        <v>617</v>
      </c>
      <c r="E39" s="29">
        <v>44344</v>
      </c>
      <c r="F39" s="29">
        <v>44354</v>
      </c>
      <c r="G39" s="14">
        <v>194489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f t="shared" si="0"/>
        <v>194489</v>
      </c>
      <c r="P39" s="13">
        <f t="shared" si="1"/>
        <v>617</v>
      </c>
      <c r="Q39" s="14">
        <v>0</v>
      </c>
      <c r="R39" s="35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f t="shared" si="2"/>
        <v>0</v>
      </c>
      <c r="AF39" s="14">
        <v>0</v>
      </c>
      <c r="AG39" s="15">
        <v>0</v>
      </c>
      <c r="AH39" s="19"/>
      <c r="AI39" s="17"/>
    </row>
    <row r="40" spans="1:35" ht="15.75" thickBot="1" x14ac:dyDescent="0.3">
      <c r="A40" s="11">
        <v>32</v>
      </c>
      <c r="B40" s="12" t="s">
        <v>4</v>
      </c>
      <c r="C40" s="11" t="s">
        <v>54</v>
      </c>
      <c r="D40" s="32">
        <v>619</v>
      </c>
      <c r="E40" s="29">
        <v>44344</v>
      </c>
      <c r="F40" s="29">
        <v>44354</v>
      </c>
      <c r="G40" s="14">
        <v>165196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f t="shared" si="0"/>
        <v>165196</v>
      </c>
      <c r="P40" s="13">
        <f t="shared" si="1"/>
        <v>619</v>
      </c>
      <c r="Q40" s="14">
        <v>0</v>
      </c>
      <c r="R40" s="35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f t="shared" si="2"/>
        <v>0</v>
      </c>
      <c r="AF40" s="14">
        <v>0</v>
      </c>
      <c r="AG40" s="15">
        <v>0</v>
      </c>
      <c r="AH40" s="17"/>
      <c r="AI40" s="17"/>
    </row>
    <row r="41" spans="1:35" ht="15.75" thickBot="1" x14ac:dyDescent="0.3">
      <c r="A41" s="11">
        <v>33</v>
      </c>
      <c r="B41" s="12" t="s">
        <v>4</v>
      </c>
      <c r="C41" s="11" t="s">
        <v>54</v>
      </c>
      <c r="D41" s="32">
        <v>79</v>
      </c>
      <c r="E41" s="37">
        <v>44248</v>
      </c>
      <c r="F41" s="37">
        <v>44256</v>
      </c>
      <c r="G41" s="38">
        <v>163637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f t="shared" si="0"/>
        <v>163637</v>
      </c>
      <c r="P41" s="13">
        <f t="shared" si="1"/>
        <v>79</v>
      </c>
      <c r="Q41" s="14">
        <f t="shared" si="4"/>
        <v>163637</v>
      </c>
      <c r="R41" s="35">
        <v>0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f t="shared" ref="AE41:AE55" si="5">+X41</f>
        <v>0</v>
      </c>
      <c r="AF41" s="14">
        <v>0</v>
      </c>
      <c r="AG41" s="15">
        <v>163637</v>
      </c>
      <c r="AH41" s="17"/>
      <c r="AI41" s="17"/>
    </row>
    <row r="42" spans="1:35" ht="15.75" thickBot="1" x14ac:dyDescent="0.3">
      <c r="A42" s="11">
        <v>34</v>
      </c>
      <c r="B42" s="12" t="s">
        <v>4</v>
      </c>
      <c r="C42" s="11" t="s">
        <v>54</v>
      </c>
      <c r="D42" s="32">
        <v>77</v>
      </c>
      <c r="E42" s="37">
        <v>44248</v>
      </c>
      <c r="F42" s="37">
        <v>44256</v>
      </c>
      <c r="G42" s="38">
        <v>132282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f t="shared" si="0"/>
        <v>132282</v>
      </c>
      <c r="P42" s="13">
        <f t="shared" si="1"/>
        <v>77</v>
      </c>
      <c r="Q42" s="14">
        <f t="shared" si="4"/>
        <v>132282</v>
      </c>
      <c r="R42" s="35">
        <v>0</v>
      </c>
      <c r="S42" s="14">
        <v>0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f t="shared" si="5"/>
        <v>0</v>
      </c>
      <c r="AF42" s="14">
        <v>0</v>
      </c>
      <c r="AG42" s="15">
        <v>132282</v>
      </c>
      <c r="AH42" s="17"/>
      <c r="AI42" s="17"/>
    </row>
    <row r="43" spans="1:35" ht="15.75" thickBot="1" x14ac:dyDescent="0.3">
      <c r="A43" s="11">
        <v>35</v>
      </c>
      <c r="B43" s="12" t="s">
        <v>4</v>
      </c>
      <c r="C43" s="11" t="s">
        <v>54</v>
      </c>
      <c r="D43" s="32">
        <v>76</v>
      </c>
      <c r="E43" s="37">
        <v>44248</v>
      </c>
      <c r="F43" s="37">
        <v>44256</v>
      </c>
      <c r="G43" s="38">
        <v>155088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f t="shared" si="0"/>
        <v>155088</v>
      </c>
      <c r="P43" s="13">
        <f t="shared" si="1"/>
        <v>76</v>
      </c>
      <c r="Q43" s="14">
        <f t="shared" si="3"/>
        <v>155088</v>
      </c>
      <c r="R43" s="35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f t="shared" si="5"/>
        <v>0</v>
      </c>
      <c r="AF43" s="14">
        <v>0</v>
      </c>
      <c r="AG43" s="15">
        <v>155088</v>
      </c>
      <c r="AH43" s="17"/>
      <c r="AI43" s="17"/>
    </row>
    <row r="44" spans="1:35" ht="15.75" thickBot="1" x14ac:dyDescent="0.3">
      <c r="A44" s="11">
        <v>36</v>
      </c>
      <c r="B44" s="12" t="s">
        <v>4</v>
      </c>
      <c r="C44" s="11" t="s">
        <v>54</v>
      </c>
      <c r="D44" s="32">
        <v>73</v>
      </c>
      <c r="E44" s="37">
        <v>44248</v>
      </c>
      <c r="F44" s="37">
        <v>44256</v>
      </c>
      <c r="G44" s="38">
        <v>154409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f t="shared" si="0"/>
        <v>154409</v>
      </c>
      <c r="P44" s="13">
        <f t="shared" si="1"/>
        <v>73</v>
      </c>
      <c r="Q44" s="14">
        <f t="shared" si="4"/>
        <v>154409</v>
      </c>
      <c r="R44" s="35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f t="shared" si="5"/>
        <v>0</v>
      </c>
      <c r="AF44" s="14">
        <v>0</v>
      </c>
      <c r="AG44" s="15">
        <v>154409</v>
      </c>
      <c r="AH44" s="17"/>
      <c r="AI44" s="17"/>
    </row>
    <row r="45" spans="1:35" ht="15.75" thickBot="1" x14ac:dyDescent="0.3">
      <c r="A45" s="11">
        <v>37</v>
      </c>
      <c r="B45" s="12" t="s">
        <v>4</v>
      </c>
      <c r="C45" s="11" t="s">
        <v>54</v>
      </c>
      <c r="D45" s="32">
        <v>71</v>
      </c>
      <c r="E45" s="37">
        <v>44248</v>
      </c>
      <c r="F45" s="37">
        <v>44256</v>
      </c>
      <c r="G45" s="38">
        <v>135358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f t="shared" si="0"/>
        <v>135358</v>
      </c>
      <c r="P45" s="13">
        <f t="shared" si="1"/>
        <v>71</v>
      </c>
      <c r="Q45" s="14">
        <f t="shared" si="4"/>
        <v>135358</v>
      </c>
      <c r="R45" s="35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f t="shared" si="5"/>
        <v>0</v>
      </c>
      <c r="AF45" s="14">
        <v>0</v>
      </c>
      <c r="AG45" s="15">
        <v>135358</v>
      </c>
      <c r="AH45" s="17"/>
      <c r="AI45" s="17"/>
    </row>
    <row r="46" spans="1:35" ht="15.75" thickBot="1" x14ac:dyDescent="0.3">
      <c r="A46" s="11">
        <v>38</v>
      </c>
      <c r="B46" s="12" t="s">
        <v>4</v>
      </c>
      <c r="C46" s="11" t="s">
        <v>54</v>
      </c>
      <c r="D46" s="32">
        <v>70</v>
      </c>
      <c r="E46" s="37">
        <v>44248</v>
      </c>
      <c r="F46" s="37">
        <v>44256</v>
      </c>
      <c r="G46" s="38">
        <v>176383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f t="shared" si="0"/>
        <v>176383</v>
      </c>
      <c r="P46" s="13">
        <f t="shared" si="1"/>
        <v>70</v>
      </c>
      <c r="Q46" s="14">
        <f t="shared" si="4"/>
        <v>176383</v>
      </c>
      <c r="R46" s="35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f t="shared" si="5"/>
        <v>0</v>
      </c>
      <c r="AF46" s="14">
        <v>0</v>
      </c>
      <c r="AG46" s="15">
        <v>176383</v>
      </c>
      <c r="AH46" s="17"/>
      <c r="AI46" s="17"/>
    </row>
    <row r="47" spans="1:35" ht="15.75" thickBot="1" x14ac:dyDescent="0.3">
      <c r="A47" s="11">
        <v>39</v>
      </c>
      <c r="B47" s="12" t="s">
        <v>4</v>
      </c>
      <c r="C47" s="11" t="s">
        <v>54</v>
      </c>
      <c r="D47" s="32">
        <v>66</v>
      </c>
      <c r="E47" s="37">
        <v>44248</v>
      </c>
      <c r="F47" s="37">
        <v>44256</v>
      </c>
      <c r="G47" s="38">
        <v>1416349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f t="shared" si="0"/>
        <v>1416349</v>
      </c>
      <c r="P47" s="13">
        <f t="shared" si="1"/>
        <v>66</v>
      </c>
      <c r="Q47" s="14">
        <f t="shared" si="4"/>
        <v>1416349</v>
      </c>
      <c r="R47" s="35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f t="shared" si="5"/>
        <v>0</v>
      </c>
      <c r="AF47" s="14">
        <v>0</v>
      </c>
      <c r="AG47" s="15">
        <v>1416349</v>
      </c>
      <c r="AH47" s="17"/>
      <c r="AI47" s="17"/>
    </row>
    <row r="48" spans="1:35" ht="15.75" thickBot="1" x14ac:dyDescent="0.3">
      <c r="A48" s="11">
        <v>40</v>
      </c>
      <c r="B48" s="12" t="s">
        <v>4</v>
      </c>
      <c r="C48" s="11" t="s">
        <v>54</v>
      </c>
      <c r="D48" s="32">
        <v>65</v>
      </c>
      <c r="E48" s="37">
        <v>44248</v>
      </c>
      <c r="F48" s="37">
        <v>44256</v>
      </c>
      <c r="G48" s="38">
        <v>173196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f t="shared" si="0"/>
        <v>173196</v>
      </c>
      <c r="P48" s="13">
        <f t="shared" si="1"/>
        <v>65</v>
      </c>
      <c r="Q48" s="14">
        <f t="shared" si="3"/>
        <v>173196</v>
      </c>
      <c r="R48" s="35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f t="shared" si="5"/>
        <v>0</v>
      </c>
      <c r="AF48" s="14">
        <v>0</v>
      </c>
      <c r="AG48" s="15">
        <v>173196</v>
      </c>
      <c r="AH48" s="17"/>
      <c r="AI48" s="17"/>
    </row>
    <row r="49" spans="1:35" ht="15.75" thickBot="1" x14ac:dyDescent="0.3">
      <c r="A49" s="11">
        <v>41</v>
      </c>
      <c r="B49" s="12" t="s">
        <v>4</v>
      </c>
      <c r="C49" s="11" t="s">
        <v>54</v>
      </c>
      <c r="D49" s="32">
        <v>64</v>
      </c>
      <c r="E49" s="37">
        <v>44248</v>
      </c>
      <c r="F49" s="37">
        <v>44256</v>
      </c>
      <c r="G49" s="38">
        <v>167617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f t="shared" si="0"/>
        <v>167617</v>
      </c>
      <c r="P49" s="13">
        <f t="shared" si="1"/>
        <v>64</v>
      </c>
      <c r="Q49" s="14">
        <f t="shared" si="4"/>
        <v>167617</v>
      </c>
      <c r="R49" s="35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f t="shared" si="5"/>
        <v>0</v>
      </c>
      <c r="AF49" s="14">
        <v>0</v>
      </c>
      <c r="AG49" s="15">
        <v>167617</v>
      </c>
      <c r="AH49" s="17"/>
      <c r="AI49" s="17"/>
    </row>
    <row r="50" spans="1:35" ht="15.75" thickBot="1" x14ac:dyDescent="0.3">
      <c r="A50" s="11">
        <v>42</v>
      </c>
      <c r="B50" s="12" t="s">
        <v>4</v>
      </c>
      <c r="C50" s="11" t="s">
        <v>54</v>
      </c>
      <c r="D50" s="32">
        <v>62</v>
      </c>
      <c r="E50" s="37">
        <v>44248</v>
      </c>
      <c r="F50" s="37">
        <v>44256</v>
      </c>
      <c r="G50" s="38">
        <v>137872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f t="shared" si="0"/>
        <v>137872</v>
      </c>
      <c r="P50" s="13">
        <f t="shared" si="1"/>
        <v>62</v>
      </c>
      <c r="Q50" s="14">
        <f t="shared" si="4"/>
        <v>137872</v>
      </c>
      <c r="R50" s="35">
        <v>0</v>
      </c>
      <c r="S50" s="14">
        <v>0</v>
      </c>
      <c r="T50" s="14">
        <v>0</v>
      </c>
      <c r="U50" s="14">
        <v>0</v>
      </c>
      <c r="V50" s="14">
        <v>0</v>
      </c>
      <c r="W50" s="14">
        <v>0</v>
      </c>
      <c r="X50" s="14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f t="shared" si="5"/>
        <v>0</v>
      </c>
      <c r="AF50" s="14">
        <v>0</v>
      </c>
      <c r="AG50" s="15">
        <v>137872</v>
      </c>
      <c r="AH50" s="17"/>
      <c r="AI50" s="17"/>
    </row>
    <row r="51" spans="1:35" ht="15.75" thickBot="1" x14ac:dyDescent="0.3">
      <c r="A51" s="11">
        <v>43</v>
      </c>
      <c r="B51" s="12" t="s">
        <v>4</v>
      </c>
      <c r="C51" s="11" t="s">
        <v>54</v>
      </c>
      <c r="D51" s="32">
        <v>57</v>
      </c>
      <c r="E51" s="37">
        <v>44248</v>
      </c>
      <c r="F51" s="37">
        <v>44256</v>
      </c>
      <c r="G51" s="38">
        <v>54400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f t="shared" si="0"/>
        <v>54400</v>
      </c>
      <c r="P51" s="13">
        <f t="shared" si="1"/>
        <v>57</v>
      </c>
      <c r="Q51" s="14">
        <f t="shared" si="4"/>
        <v>54400</v>
      </c>
      <c r="R51" s="35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f t="shared" si="5"/>
        <v>0</v>
      </c>
      <c r="AF51" s="14">
        <v>0</v>
      </c>
      <c r="AG51" s="15">
        <v>54400</v>
      </c>
      <c r="AH51" s="17"/>
      <c r="AI51" s="17"/>
    </row>
    <row r="52" spans="1:35" ht="15.75" thickBot="1" x14ac:dyDescent="0.3">
      <c r="A52" s="11">
        <v>44</v>
      </c>
      <c r="B52" s="12" t="s">
        <v>4</v>
      </c>
      <c r="C52" s="11" t="s">
        <v>54</v>
      </c>
      <c r="D52" s="32">
        <v>55</v>
      </c>
      <c r="E52" s="37">
        <v>44248</v>
      </c>
      <c r="F52" s="37">
        <v>44256</v>
      </c>
      <c r="G52" s="38">
        <v>227766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f t="shared" si="0"/>
        <v>227766</v>
      </c>
      <c r="P52" s="13">
        <f t="shared" si="1"/>
        <v>55</v>
      </c>
      <c r="Q52" s="14">
        <f t="shared" si="4"/>
        <v>227766</v>
      </c>
      <c r="R52" s="35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f t="shared" si="5"/>
        <v>0</v>
      </c>
      <c r="AF52" s="14">
        <v>0</v>
      </c>
      <c r="AG52" s="15">
        <v>227766</v>
      </c>
      <c r="AH52" s="17"/>
      <c r="AI52" s="17"/>
    </row>
    <row r="53" spans="1:35" ht="15.75" thickBot="1" x14ac:dyDescent="0.3">
      <c r="A53" s="11">
        <v>45</v>
      </c>
      <c r="B53" s="12" t="s">
        <v>4</v>
      </c>
      <c r="C53" s="11" t="s">
        <v>54</v>
      </c>
      <c r="D53" s="32" t="s">
        <v>51</v>
      </c>
      <c r="E53" s="37">
        <v>44160</v>
      </c>
      <c r="F53" s="37">
        <v>44176</v>
      </c>
      <c r="G53" s="38">
        <v>226654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f t="shared" si="0"/>
        <v>226654</v>
      </c>
      <c r="P53" s="13" t="str">
        <f t="shared" si="1"/>
        <v>54888</v>
      </c>
      <c r="Q53" s="14">
        <f t="shared" si="3"/>
        <v>226654</v>
      </c>
      <c r="R53" s="35">
        <v>0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14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f t="shared" si="5"/>
        <v>0</v>
      </c>
      <c r="AF53" s="14">
        <v>0</v>
      </c>
      <c r="AG53" s="15">
        <v>226654</v>
      </c>
      <c r="AH53" s="17"/>
      <c r="AI53" s="17"/>
    </row>
    <row r="54" spans="1:35" ht="15.75" thickBot="1" x14ac:dyDescent="0.3">
      <c r="A54" s="11">
        <v>46</v>
      </c>
      <c r="B54" s="12" t="s">
        <v>4</v>
      </c>
      <c r="C54" s="11" t="s">
        <v>54</v>
      </c>
      <c r="D54" s="32" t="s">
        <v>52</v>
      </c>
      <c r="E54" s="37">
        <v>44160</v>
      </c>
      <c r="F54" s="37">
        <v>44176</v>
      </c>
      <c r="G54" s="38">
        <v>163451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f t="shared" si="0"/>
        <v>163451</v>
      </c>
      <c r="P54" s="13" t="str">
        <f t="shared" si="1"/>
        <v>54887</v>
      </c>
      <c r="Q54" s="14">
        <f t="shared" si="4"/>
        <v>163451</v>
      </c>
      <c r="R54" s="35">
        <v>0</v>
      </c>
      <c r="S54" s="14">
        <v>0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f t="shared" si="5"/>
        <v>0</v>
      </c>
      <c r="AF54" s="14">
        <v>0</v>
      </c>
      <c r="AG54" s="15">
        <v>163451</v>
      </c>
      <c r="AH54" s="17"/>
      <c r="AI54" s="17"/>
    </row>
    <row r="55" spans="1:35" x14ac:dyDescent="0.25">
      <c r="A55" s="11">
        <v>47</v>
      </c>
      <c r="B55" s="12" t="s">
        <v>4</v>
      </c>
      <c r="C55" s="11" t="s">
        <v>54</v>
      </c>
      <c r="D55" s="32" t="s">
        <v>53</v>
      </c>
      <c r="E55" s="37">
        <v>44005</v>
      </c>
      <c r="F55" s="37">
        <v>44053</v>
      </c>
      <c r="G55" s="38">
        <v>135092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f t="shared" si="0"/>
        <v>135092</v>
      </c>
      <c r="P55" s="13" t="str">
        <f t="shared" si="1"/>
        <v>54437</v>
      </c>
      <c r="Q55" s="14">
        <f t="shared" si="4"/>
        <v>135092</v>
      </c>
      <c r="R55" s="35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f t="shared" si="5"/>
        <v>0</v>
      </c>
      <c r="AF55" s="14">
        <v>0</v>
      </c>
      <c r="AG55" s="15">
        <v>135092</v>
      </c>
      <c r="AH55" s="17"/>
      <c r="AI55" s="17"/>
    </row>
    <row r="56" spans="1:35" x14ac:dyDescent="0.25">
      <c r="G56" s="36">
        <v>10795331</v>
      </c>
      <c r="H56" s="20">
        <f>SUM(H9:H40)</f>
        <v>0</v>
      </c>
      <c r="I56" s="20">
        <v>1032354</v>
      </c>
      <c r="J56" s="20">
        <f>SUM(J9:J40)</f>
        <v>0</v>
      </c>
      <c r="K56" s="20">
        <f>SUM(K9:K40)</f>
        <v>0</v>
      </c>
      <c r="L56" s="20">
        <f>SUM(L9:L40)</f>
        <v>0</v>
      </c>
      <c r="M56" s="20">
        <f>SUM(M9:M40)</f>
        <v>0</v>
      </c>
      <c r="N56" s="20">
        <f>SUM(N9:N40)</f>
        <v>2512811</v>
      </c>
      <c r="O56" s="20">
        <f>SUM(O9:O40)</f>
        <v>7250166</v>
      </c>
      <c r="P56" s="21"/>
      <c r="Q56" s="20">
        <f>SUM(Q9:Q40)</f>
        <v>2673784</v>
      </c>
      <c r="R56" s="20">
        <f>SUM(R9:R40)</f>
        <v>0</v>
      </c>
      <c r="S56" s="20">
        <f>SUM(S9:S40)</f>
        <v>0</v>
      </c>
      <c r="T56" s="20">
        <f>SUM(T9:T40)</f>
        <v>0</v>
      </c>
      <c r="U56" s="20">
        <f>SUM(U9:U40)</f>
        <v>0</v>
      </c>
      <c r="V56" s="20">
        <f>SUM(V9:V40)</f>
        <v>0</v>
      </c>
      <c r="W56" s="20">
        <f>SUM(W9:W40)</f>
        <v>0</v>
      </c>
      <c r="X56" s="20">
        <f>SUM(X9:X40)</f>
        <v>403081</v>
      </c>
      <c r="Y56" s="20">
        <f>SUM(Y9:Y40)</f>
        <v>0</v>
      </c>
      <c r="Z56" s="20">
        <f>SUM(Z9:Z40)</f>
        <v>0</v>
      </c>
      <c r="AA56" s="20">
        <f>SUM(AA9:AA40)</f>
        <v>0</v>
      </c>
      <c r="AB56" s="20">
        <f>SUM(AB9:AB40)</f>
        <v>0</v>
      </c>
      <c r="AC56" s="20">
        <f>SUM(AC9:AC40)</f>
        <v>0</v>
      </c>
      <c r="AD56" s="20">
        <f>SUM(AD9:AD40)</f>
        <v>0</v>
      </c>
      <c r="AE56" s="20">
        <f>SUM(AE9:AE40)</f>
        <v>403081</v>
      </c>
      <c r="AF56" s="20">
        <f>SUM(AF9:AF40)</f>
        <v>0</v>
      </c>
      <c r="AG56" s="20">
        <f>SUM(AG9:AG55)</f>
        <v>4409800</v>
      </c>
      <c r="AH56" s="17"/>
      <c r="AI56" s="17"/>
    </row>
    <row r="61" spans="1:35" x14ac:dyDescent="0.25">
      <c r="Z61" s="18" t="s">
        <v>44</v>
      </c>
      <c r="AB61" s="22">
        <f>+G56</f>
        <v>10795331</v>
      </c>
    </row>
    <row r="62" spans="1:35" x14ac:dyDescent="0.25">
      <c r="Z62" s="18" t="s">
        <v>40</v>
      </c>
      <c r="AB62" s="22">
        <f>+AG56</f>
        <v>4409800</v>
      </c>
    </row>
    <row r="63" spans="1:35" x14ac:dyDescent="0.25">
      <c r="AB63" s="22">
        <f>+AB61-AB62</f>
        <v>6385531</v>
      </c>
    </row>
    <row r="64" spans="1:35" x14ac:dyDescent="0.25">
      <c r="AB64" s="22"/>
    </row>
    <row r="65" spans="26:28" x14ac:dyDescent="0.25">
      <c r="Z65" s="18" t="s">
        <v>41</v>
      </c>
      <c r="AB65" s="22">
        <f>+AE56</f>
        <v>403081</v>
      </c>
    </row>
    <row r="66" spans="26:28" x14ac:dyDescent="0.25">
      <c r="Z66" s="18" t="s">
        <v>42</v>
      </c>
      <c r="AB66" s="22">
        <f>+N56</f>
        <v>2512811</v>
      </c>
    </row>
    <row r="67" spans="26:28" x14ac:dyDescent="0.25">
      <c r="Z67" s="18" t="s">
        <v>43</v>
      </c>
      <c r="AB67" s="22">
        <v>-95520</v>
      </c>
    </row>
    <row r="68" spans="26:28" x14ac:dyDescent="0.25">
      <c r="Z68" s="18" t="s">
        <v>45</v>
      </c>
      <c r="AB68" s="22">
        <v>69982221</v>
      </c>
    </row>
    <row r="69" spans="26:28" x14ac:dyDescent="0.25">
      <c r="AB69" s="22">
        <f>+AB65+AB66+AB67+AB68</f>
        <v>72802593</v>
      </c>
    </row>
    <row r="70" spans="26:28" x14ac:dyDescent="0.25">
      <c r="AB70" s="22">
        <f>+AB63-AB69</f>
        <v>-66417062</v>
      </c>
    </row>
  </sheetData>
  <autoFilter ref="A8:AI56" xr:uid="{00000000-0001-0000-0000-000000000000}"/>
  <mergeCells count="2">
    <mergeCell ref="P7:AG7"/>
    <mergeCell ref="A7:O7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ED1A1F-6A16-43A3-B98F-1B7873E41570}"/>
</file>

<file path=customXml/itemProps3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Fatima Mazzeneth</cp:lastModifiedBy>
  <dcterms:created xsi:type="dcterms:W3CDTF">2020-05-12T22:12:59Z</dcterms:created>
  <dcterms:modified xsi:type="dcterms:W3CDTF">2021-07-02T23:32:56Z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  <property fmtid="{D5CDD505-2E9C-101B-9397-08002B2CF9AE}" pid="3" name="_dlc_DocIdItemGuid">
    <vt:lpwstr>3b58e57b-dc40-48bc-80aa-44a656b932ed</vt:lpwstr>
  </property>
</Properties>
</file>