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Fatima Mazzeneth\Desktop\"/>
    </mc:Choice>
  </mc:AlternateContent>
  <xr:revisionPtr revIDLastSave="0" documentId="13_ncr:1_{D4F7018C-E1A3-45C6-B6F4-E821F7546F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3" l="1"/>
  <c r="Q11" i="3"/>
  <c r="Q14" i="3"/>
  <c r="Q9" i="3"/>
  <c r="O10" i="3"/>
  <c r="O11" i="3"/>
  <c r="O12" i="3"/>
  <c r="O13" i="3"/>
  <c r="O14" i="3"/>
  <c r="O9" i="3"/>
  <c r="AG15" i="3"/>
  <c r="R15" i="3"/>
  <c r="P10" i="3"/>
  <c r="P11" i="3"/>
  <c r="P12" i="3"/>
  <c r="P13" i="3"/>
  <c r="P14" i="3"/>
  <c r="P9" i="3"/>
  <c r="N15" i="3"/>
  <c r="AB20" i="3" l="1"/>
  <c r="H15" i="3"/>
  <c r="J15" i="3"/>
  <c r="K15" i="3"/>
  <c r="L15" i="3"/>
  <c r="M15" i="3"/>
  <c r="AB25" i="3"/>
  <c r="Q15" i="3"/>
  <c r="S15" i="3"/>
  <c r="T15" i="3"/>
  <c r="U15" i="3"/>
  <c r="V15" i="3"/>
  <c r="W15" i="3"/>
  <c r="X15" i="3"/>
  <c r="Y15" i="3"/>
  <c r="Z15" i="3"/>
  <c r="AA15" i="3"/>
  <c r="AB15" i="3"/>
  <c r="AC15" i="3"/>
  <c r="AD15" i="3"/>
  <c r="AF15" i="3"/>
  <c r="AB21" i="3"/>
  <c r="AE10" i="3"/>
  <c r="AE11" i="3"/>
  <c r="AE12" i="3"/>
  <c r="AE13" i="3"/>
  <c r="AE14" i="3"/>
  <c r="AE9" i="3"/>
  <c r="AB22" i="3" l="1"/>
  <c r="O15" i="3"/>
  <c r="AE15" i="3"/>
  <c r="AB24" i="3" s="1"/>
  <c r="AB28" i="3" l="1"/>
  <c r="AB2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<sst xmlns="http://schemas.openxmlformats.org/spreadsheetml/2006/main" count="56" uniqueCount="50">
  <si>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</si>
  <si>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</si>
  <si>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</si>
  <si>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</si>
  <si>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</si>
  <si>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</si>
  <si>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</si>
  <si>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</si>
  <si>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</si>
  <si>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</si>
  <si>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</si>
  <si>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</si>
  <si>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</si>
  <si>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</si>
  <si>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</si>
  <si>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</si>
  <si>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</si>
  <si>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</si>
  <si>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</si>
  <si>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</si>
  <si>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</si>
  <si>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</si>
  <si>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</si>
  <si>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</si>
  <si>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</si>
  <si>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</si>
  <si>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</si>
  <si>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</si>
  <si>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</si>
  <si>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</si>
  <si>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</si>
  <si>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</si>
  <si>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</si>
  <si>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</si>
  <si>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</si>
  <si>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</si>
  <si>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</si>
  <si>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</si>
  <si>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</si>
  <si>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VALOR COPAGO  CUOTA MODERADORA (SÍ Aplica)</t>
  </si>
  <si>
    <t>cartera coosalud</t>
  </si>
  <si>
    <t xml:space="preserve">glosa por conciliar </t>
  </si>
  <si>
    <t>pagos</t>
  </si>
  <si>
    <t>ajustes</t>
  </si>
  <si>
    <t>cartera ips</t>
  </si>
  <si>
    <t xml:space="preserve">no registra </t>
  </si>
  <si>
    <t>RE</t>
  </si>
  <si>
    <t>FECHA DE CORTE DE CONCILIACION: 28 FEB 2021</t>
  </si>
  <si>
    <t>FECHA DE CONCILIACION: 04 JUNIO 2021</t>
  </si>
  <si>
    <t xml:space="preserve">IPS:UNIDAD DE CUIDADOS INTENSIVO CLINICA RENACER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</si>
</sst>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1" fillId="0" borderId="0"/>
  </cellStyleXfs>
  <cellXfs count="33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6" xfId="0" applyFont="1" applyBorder="1"/>
    <xf numFmtId="41" fontId="8" fillId="0" borderId="1" xfId="3" applyFont="1" applyFill="1" applyBorder="1"/>
    <xf numFmtId="41" fontId="9" fillId="0" borderId="1" xfId="3" applyFont="1" applyBorder="1"/>
    <xf numFmtId="3" fontId="8" fillId="0" borderId="7" xfId="0" applyNumberFormat="1" applyFont="1" applyFill="1" applyBorder="1"/>
    <xf numFmtId="0" fontId="9" fillId="0" borderId="1" xfId="0" applyFont="1" applyBorder="1"/>
    <xf numFmtId="0" fontId="9" fillId="0" borderId="0" xfId="0" applyFont="1"/>
    <xf numFmtId="0" fontId="9" fillId="0" borderId="7" xfId="0" applyFont="1" applyBorder="1"/>
    <xf numFmtId="41" fontId="10" fillId="4" borderId="1" xfId="3" applyFont="1" applyFill="1" applyBorder="1"/>
    <xf numFmtId="42" fontId="10" fillId="4" borderId="1" xfId="4" applyFont="1" applyFill="1" applyBorder="1"/>
    <xf numFmtId="42" fontId="9" fillId="0" borderId="0" xfId="0" applyNumberFormat="1" applyFont="1"/>
    <xf numFmtId="14" fontId="0" fillId="0" borderId="1" xfId="0" applyNumberFormat="1" applyFill="1" applyBorder="1" applyAlignment="1">
      <alignment horizontal="right"/>
    </xf>
    <xf numFmtId="166" fontId="0" fillId="5" borderId="1" xfId="1" applyNumberFormat="1" applyFont="1" applyFill="1" applyBorder="1"/>
    <xf numFmtId="41" fontId="10" fillId="4" borderId="2" xfId="3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1" xfId="0" applyFill="1" applyBorder="1" applyAlignment="1">
      <alignment horizontal="right" vertical="center"/>
    </xf>
  </cellXfs>
  <cellStyles count="6">
    <cellStyle name="Millares" xfId="1" builtinId="3"/>
    <cellStyle name="Millares [0]" xfId="3" builtinId="6"/>
    <cellStyle name="Moneda [0]" xfId="4" builtinId="7"/>
    <cellStyle name="Normal" xfId="0" builtinId="0"/>
    <cellStyle name="Normal 2" xfId="5" xr:uid="{2AF4BC5C-A0F8-44DD-8F80-8434A4C7793F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"/>
  <sheetViews>
    <sheetView tabSelected="1" topLeftCell="B1" zoomScale="98" zoomScaleNormal="98" workbookViewId="0">
      <selection activeCell="I11" sqref="I11"/>
    </sheetView>
  </sheetViews>
  <sheetFormatPr baseColWidth="10" defaultRowHeight="15" x14ac:dyDescent="0.25"/>
  <cols>
    <col min="1" max="1" width="11.5703125" style="18" bestFit="1" customWidth="1"/>
    <col min="2" max="2" width="14.7109375" style="18" customWidth="1"/>
    <col min="3" max="3" width="13.7109375" style="18" bestFit="1" customWidth="1"/>
    <col min="4" max="6" width="11.5703125" style="18" bestFit="1" customWidth="1"/>
    <col min="7" max="7" width="27.28515625" style="18" bestFit="1" customWidth="1"/>
    <col min="8" max="8" width="12.28515625" style="18" customWidth="1"/>
    <col min="9" max="9" width="18" style="18" bestFit="1" customWidth="1"/>
    <col min="10" max="13" width="14.140625" style="18" customWidth="1"/>
    <col min="14" max="14" width="25.140625" style="18" bestFit="1" customWidth="1"/>
    <col min="15" max="15" width="27.28515625" style="18" bestFit="1" customWidth="1"/>
    <col min="16" max="16" width="25.140625" style="18" bestFit="1" customWidth="1"/>
    <col min="17" max="17" width="27.28515625" style="18" bestFit="1" customWidth="1"/>
    <col min="18" max="18" width="11.5703125" style="18" bestFit="1" customWidth="1"/>
    <col min="19" max="20" width="12.42578125" style="18" customWidth="1"/>
    <col min="21" max="23" width="11.5703125" style="18" bestFit="1" customWidth="1"/>
    <col min="24" max="24" width="16.7109375" style="18" bestFit="1" customWidth="1"/>
    <col min="25" max="27" width="11.5703125" style="18" bestFit="1" customWidth="1"/>
    <col min="28" max="28" width="15.85546875" style="18" bestFit="1" customWidth="1"/>
    <col min="29" max="29" width="11.5703125" style="18" bestFit="1" customWidth="1"/>
    <col min="30" max="30" width="13.85546875" style="18" customWidth="1"/>
    <col min="31" max="31" width="23.140625" style="18" bestFit="1" customWidth="1"/>
    <col min="32" max="32" width="11.5703125" style="18" bestFit="1" customWidth="1"/>
    <col min="33" max="33" width="28.5703125" style="18" customWidth="1"/>
    <col min="34" max="34" width="13.85546875" style="18" customWidth="1"/>
    <col min="35" max="35" width="15.7109375" style="18" bestFit="1" customWidth="1"/>
    <col min="36" max="16384" width="11.42578125" style="18"/>
  </cols>
  <sheetData>
    <row r="1" spans="1:35" customFormat="1" x14ac:dyDescent="0.25">
      <c r="A1" s="1" t="s">
        <v>25</v>
      </c>
    </row>
    <row r="2" spans="1:35" customFormat="1" x14ac:dyDescent="0.25">
      <c r="A2" s="1" t="s">
        <v>38</v>
      </c>
    </row>
    <row r="3" spans="1:35" customFormat="1" x14ac:dyDescent="0.25">
      <c r="A3" s="1" t="s">
        <v>49</v>
      </c>
    </row>
    <row r="4" spans="1:35" customFormat="1" x14ac:dyDescent="0.25">
      <c r="A4" s="1" t="s">
        <v>47</v>
      </c>
    </row>
    <row r="5" spans="1:35" customFormat="1" x14ac:dyDescent="0.25">
      <c r="A5" s="1" t="s">
        <v>48</v>
      </c>
    </row>
    <row r="6" spans="1:35" customFormat="1" ht="15.75" thickBot="1" x14ac:dyDescent="0.3"/>
    <row r="7" spans="1:35" customFormat="1" ht="15.75" customHeight="1" thickBot="1" x14ac:dyDescent="0.3">
      <c r="A7" s="29" t="s">
        <v>37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26" t="s">
        <v>20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5" customFormat="1" ht="57" thickBot="1" x14ac:dyDescent="0.3">
      <c r="A8" s="4" t="s">
        <v>3</v>
      </c>
      <c r="B8" s="5" t="s">
        <v>13</v>
      </c>
      <c r="C8" s="4" t="s">
        <v>26</v>
      </c>
      <c r="D8" s="4" t="s">
        <v>27</v>
      </c>
      <c r="E8" s="6" t="s">
        <v>28</v>
      </c>
      <c r="F8" s="5" t="s">
        <v>29</v>
      </c>
      <c r="G8" s="7" t="s">
        <v>30</v>
      </c>
      <c r="H8" s="5" t="s">
        <v>39</v>
      </c>
      <c r="I8" s="5" t="s">
        <v>31</v>
      </c>
      <c r="J8" s="5" t="s">
        <v>21</v>
      </c>
      <c r="K8" s="5" t="s">
        <v>24</v>
      </c>
      <c r="L8" s="5" t="s">
        <v>22</v>
      </c>
      <c r="M8" s="5" t="s">
        <v>23</v>
      </c>
      <c r="N8" s="7" t="s">
        <v>18</v>
      </c>
      <c r="O8" s="7" t="s">
        <v>32</v>
      </c>
      <c r="P8" s="8" t="s">
        <v>33</v>
      </c>
      <c r="Q8" s="9" t="s">
        <v>7</v>
      </c>
      <c r="R8" s="9" t="s">
        <v>6</v>
      </c>
      <c r="S8" s="9" t="s">
        <v>11</v>
      </c>
      <c r="T8" s="10" t="s">
        <v>17</v>
      </c>
      <c r="U8" s="9" t="s">
        <v>12</v>
      </c>
      <c r="V8" s="10" t="s">
        <v>14</v>
      </c>
      <c r="W8" s="10" t="s">
        <v>16</v>
      </c>
      <c r="X8" s="10" t="s">
        <v>5</v>
      </c>
      <c r="Y8" s="9" t="s">
        <v>8</v>
      </c>
      <c r="Z8" s="10" t="s">
        <v>34</v>
      </c>
      <c r="AA8" s="10" t="s">
        <v>35</v>
      </c>
      <c r="AB8" s="10" t="s">
        <v>0</v>
      </c>
      <c r="AC8" s="10" t="s">
        <v>36</v>
      </c>
      <c r="AD8" s="10" t="s">
        <v>1</v>
      </c>
      <c r="AE8" s="10" t="s">
        <v>10</v>
      </c>
      <c r="AF8" s="10" t="s">
        <v>15</v>
      </c>
      <c r="AG8" s="10" t="s">
        <v>9</v>
      </c>
      <c r="AH8" s="3" t="s">
        <v>19</v>
      </c>
      <c r="AI8" s="2" t="s">
        <v>2</v>
      </c>
    </row>
    <row r="9" spans="1:35" ht="15.75" thickBot="1" x14ac:dyDescent="0.3">
      <c r="A9" s="11">
        <v>1</v>
      </c>
      <c r="B9" s="12" t="s">
        <v>4</v>
      </c>
      <c r="C9" s="11"/>
      <c r="D9" s="32">
        <v>307223</v>
      </c>
      <c r="E9" s="23">
        <v>43140</v>
      </c>
      <c r="F9" s="23">
        <v>43147</v>
      </c>
      <c r="G9" s="14">
        <v>2318304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1072575</v>
      </c>
      <c r="O9" s="14">
        <f>+G9-H9-I9-N9</f>
        <v>1245729</v>
      </c>
      <c r="P9" s="13">
        <f>+D9</f>
        <v>307223</v>
      </c>
      <c r="Q9" s="14">
        <f>+G9</f>
        <v>2318304</v>
      </c>
      <c r="R9" s="2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f>+X9</f>
        <v>0</v>
      </c>
      <c r="AF9" s="14">
        <v>0</v>
      </c>
      <c r="AG9" s="15">
        <v>1245729</v>
      </c>
      <c r="AH9" s="16"/>
      <c r="AI9" s="17"/>
    </row>
    <row r="10" spans="1:35" ht="15.75" thickBot="1" x14ac:dyDescent="0.3">
      <c r="A10" s="11">
        <v>2</v>
      </c>
      <c r="B10" s="12" t="s">
        <v>4</v>
      </c>
      <c r="C10" s="11"/>
      <c r="D10" s="32">
        <v>335897</v>
      </c>
      <c r="E10" s="23">
        <v>43329</v>
      </c>
      <c r="F10" s="23">
        <v>43353</v>
      </c>
      <c r="G10" s="14">
        <v>82077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f t="shared" ref="O10:O14" si="0">+G10-H10-I10-N10</f>
        <v>82077</v>
      </c>
      <c r="P10" s="13">
        <f t="shared" ref="P10:P14" si="1">+D10</f>
        <v>335897</v>
      </c>
      <c r="Q10" s="14">
        <f t="shared" ref="Q10:Q14" si="2">+G10</f>
        <v>82077</v>
      </c>
      <c r="R10" s="2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f t="shared" ref="AE10:AE14" si="3">+X10</f>
        <v>0</v>
      </c>
      <c r="AF10" s="14">
        <v>0</v>
      </c>
      <c r="AG10" s="15">
        <v>82077</v>
      </c>
      <c r="AH10" s="16"/>
      <c r="AI10" s="17"/>
    </row>
    <row r="11" spans="1:35" ht="15.75" thickBot="1" x14ac:dyDescent="0.3">
      <c r="A11" s="11">
        <v>3</v>
      </c>
      <c r="B11" s="12" t="s">
        <v>4</v>
      </c>
      <c r="C11" s="11"/>
      <c r="D11" s="32">
        <v>404679</v>
      </c>
      <c r="E11" s="23">
        <v>43783</v>
      </c>
      <c r="F11" s="23">
        <v>43864</v>
      </c>
      <c r="G11" s="14">
        <v>108863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 t="shared" si="0"/>
        <v>108863</v>
      </c>
      <c r="P11" s="13">
        <f t="shared" si="1"/>
        <v>404679</v>
      </c>
      <c r="Q11" s="14">
        <f t="shared" si="2"/>
        <v>108863</v>
      </c>
      <c r="R11" s="2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f t="shared" si="3"/>
        <v>0</v>
      </c>
      <c r="AF11" s="14">
        <v>0</v>
      </c>
      <c r="AG11" s="15">
        <v>108863</v>
      </c>
      <c r="AH11" s="16"/>
      <c r="AI11" s="17"/>
    </row>
    <row r="12" spans="1:35" ht="15.75" thickBot="1" x14ac:dyDescent="0.3">
      <c r="A12" s="11">
        <v>4</v>
      </c>
      <c r="B12" s="12" t="s">
        <v>4</v>
      </c>
      <c r="C12" s="11"/>
      <c r="D12" s="32">
        <v>421621</v>
      </c>
      <c r="E12" s="23">
        <v>43906</v>
      </c>
      <c r="F12" s="23">
        <v>44008</v>
      </c>
      <c r="G12" s="14">
        <v>873873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 t="shared" si="0"/>
        <v>873873</v>
      </c>
      <c r="P12" s="13">
        <f t="shared" si="1"/>
        <v>421621</v>
      </c>
      <c r="Q12" s="14">
        <v>0</v>
      </c>
      <c r="R12" s="2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f t="shared" si="3"/>
        <v>0</v>
      </c>
      <c r="AF12" s="14">
        <v>0</v>
      </c>
      <c r="AG12" s="15">
        <v>0</v>
      </c>
      <c r="AH12" s="16"/>
      <c r="AI12" s="17"/>
    </row>
    <row r="13" spans="1:35" ht="15.75" thickBot="1" x14ac:dyDescent="0.3">
      <c r="A13" s="11">
        <v>5</v>
      </c>
      <c r="B13" s="12" t="s">
        <v>4</v>
      </c>
      <c r="C13" s="11" t="s">
        <v>46</v>
      </c>
      <c r="D13" s="32">
        <v>12549</v>
      </c>
      <c r="E13" s="23">
        <v>44209</v>
      </c>
      <c r="F13" s="23">
        <v>44214</v>
      </c>
      <c r="G13" s="14">
        <v>99423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 t="shared" si="0"/>
        <v>99423</v>
      </c>
      <c r="P13" s="13">
        <f t="shared" si="1"/>
        <v>12549</v>
      </c>
      <c r="Q13" s="14">
        <v>0</v>
      </c>
      <c r="R13" s="2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f t="shared" si="3"/>
        <v>0</v>
      </c>
      <c r="AF13" s="14">
        <v>0</v>
      </c>
      <c r="AG13" s="15">
        <v>0</v>
      </c>
      <c r="AH13" s="16"/>
      <c r="AI13" s="17"/>
    </row>
    <row r="14" spans="1:35" x14ac:dyDescent="0.25">
      <c r="A14" s="11">
        <v>6</v>
      </c>
      <c r="B14" s="12" t="s">
        <v>4</v>
      </c>
      <c r="C14" s="11" t="s">
        <v>46</v>
      </c>
      <c r="D14" s="32">
        <v>12610</v>
      </c>
      <c r="E14" s="23">
        <v>44209</v>
      </c>
      <c r="F14" s="23">
        <v>44214</v>
      </c>
      <c r="G14" s="14">
        <v>13021110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 t="shared" si="0"/>
        <v>13021110</v>
      </c>
      <c r="P14" s="13">
        <f t="shared" si="1"/>
        <v>12610</v>
      </c>
      <c r="Q14" s="14">
        <f t="shared" si="2"/>
        <v>13021110</v>
      </c>
      <c r="R14" s="2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4982700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f t="shared" si="3"/>
        <v>4982700</v>
      </c>
      <c r="AF14" s="14">
        <v>0</v>
      </c>
      <c r="AG14" s="15">
        <v>8038410</v>
      </c>
      <c r="AH14" s="19"/>
      <c r="AI14" s="17"/>
    </row>
    <row r="15" spans="1:35" x14ac:dyDescent="0.25">
      <c r="G15" s="25">
        <v>10795331</v>
      </c>
      <c r="H15" s="20">
        <f>SUM(H9:H14)</f>
        <v>0</v>
      </c>
      <c r="I15" s="20">
        <v>1032354</v>
      </c>
      <c r="J15" s="20">
        <f>SUM(J9:J14)</f>
        <v>0</v>
      </c>
      <c r="K15" s="20">
        <f>SUM(K9:K14)</f>
        <v>0</v>
      </c>
      <c r="L15" s="20">
        <f>SUM(L9:L14)</f>
        <v>0</v>
      </c>
      <c r="M15" s="20">
        <f>SUM(M9:M14)</f>
        <v>0</v>
      </c>
      <c r="N15" s="20">
        <f>SUM(N9:N14)</f>
        <v>1072575</v>
      </c>
      <c r="O15" s="20">
        <f>SUM(O9:O14)</f>
        <v>15431075</v>
      </c>
      <c r="P15" s="21"/>
      <c r="Q15" s="20">
        <f>SUM(Q9:Q14)</f>
        <v>15530354</v>
      </c>
      <c r="R15" s="20">
        <f>SUM(R9:R14)</f>
        <v>0</v>
      </c>
      <c r="S15" s="20">
        <f>SUM(S9:S14)</f>
        <v>0</v>
      </c>
      <c r="T15" s="20">
        <f>SUM(T9:T14)</f>
        <v>0</v>
      </c>
      <c r="U15" s="20">
        <f>SUM(U9:U14)</f>
        <v>0</v>
      </c>
      <c r="V15" s="20">
        <f>SUM(V9:V14)</f>
        <v>0</v>
      </c>
      <c r="W15" s="20">
        <f>SUM(W9:W14)</f>
        <v>0</v>
      </c>
      <c r="X15" s="20">
        <f>SUM(X9:X14)</f>
        <v>4982700</v>
      </c>
      <c r="Y15" s="20">
        <f>SUM(Y9:Y14)</f>
        <v>0</v>
      </c>
      <c r="Z15" s="20">
        <f>SUM(Z9:Z14)</f>
        <v>0</v>
      </c>
      <c r="AA15" s="20">
        <f>SUM(AA9:AA14)</f>
        <v>0</v>
      </c>
      <c r="AB15" s="20">
        <f>SUM(AB9:AB14)</f>
        <v>0</v>
      </c>
      <c r="AC15" s="20">
        <f>SUM(AC9:AC14)</f>
        <v>0</v>
      </c>
      <c r="AD15" s="20">
        <f>SUM(AD9:AD14)</f>
        <v>0</v>
      </c>
      <c r="AE15" s="20">
        <f>SUM(AE9:AE14)</f>
        <v>4982700</v>
      </c>
      <c r="AF15" s="20">
        <f>SUM(AF9:AF14)</f>
        <v>0</v>
      </c>
      <c r="AG15" s="20">
        <f>SUM(AG9:AG14)</f>
        <v>9475079</v>
      </c>
      <c r="AH15" s="17"/>
      <c r="AI15" s="17"/>
    </row>
    <row r="20" spans="26:28" x14ac:dyDescent="0.25">
      <c r="Z20" s="18" t="s">
        <v>44</v>
      </c>
      <c r="AB20" s="22">
        <f>+G15</f>
        <v>10795331</v>
      </c>
    </row>
    <row r="21" spans="26:28" x14ac:dyDescent="0.25">
      <c r="Z21" s="18" t="s">
        <v>40</v>
      </c>
      <c r="AB21" s="22">
        <f>+AG15</f>
        <v>9475079</v>
      </c>
    </row>
    <row r="22" spans="26:28" x14ac:dyDescent="0.25">
      <c r="AB22" s="22">
        <f>+AB20-AB21</f>
        <v>1320252</v>
      </c>
    </row>
    <row r="23" spans="26:28" x14ac:dyDescent="0.25">
      <c r="AB23" s="22"/>
    </row>
    <row r="24" spans="26:28" x14ac:dyDescent="0.25">
      <c r="Z24" s="18" t="s">
        <v>41</v>
      </c>
      <c r="AB24" s="22">
        <f>+AE15</f>
        <v>4982700</v>
      </c>
    </row>
    <row r="25" spans="26:28" x14ac:dyDescent="0.25">
      <c r="Z25" s="18" t="s">
        <v>42</v>
      </c>
      <c r="AB25" s="22">
        <f>+N15</f>
        <v>1072575</v>
      </c>
    </row>
    <row r="26" spans="26:28" x14ac:dyDescent="0.25">
      <c r="Z26" s="18" t="s">
        <v>43</v>
      </c>
      <c r="AB26" s="22">
        <v>-95520</v>
      </c>
    </row>
    <row r="27" spans="26:28" x14ac:dyDescent="0.25">
      <c r="Z27" s="18" t="s">
        <v>45</v>
      </c>
      <c r="AB27" s="22">
        <v>69982221</v>
      </c>
    </row>
    <row r="28" spans="26:28" x14ac:dyDescent="0.25">
      <c r="AB28" s="22">
        <f>+AB24+AB25+AB26+AB27</f>
        <v>75941976</v>
      </c>
    </row>
    <row r="29" spans="26:28" x14ac:dyDescent="0.25">
      <c r="AB29" s="22">
        <f>+AB22-AB28</f>
        <v>-74621724</v>
      </c>
    </row>
  </sheetData>
  <autoFilter ref="A8:AI15" xr:uid="{00000000-0001-0000-0000-000000000000}"/>
  <mergeCells count="2">
    <mergeCell ref="P7:AG7"/>
    <mergeCell ref="A7:O7"/>
  </mergeCells>
  <conditionalFormatting sqref="D9:D14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E22F60A-A44C-4BA0-987F-1EE7C103A1B5}"/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Fatima Mazzeneth</cp:lastModifiedBy>
  <dcterms:created xsi:type="dcterms:W3CDTF">2020-05-12T22:12:59Z</dcterms:created>
  <dcterms:modified xsi:type="dcterms:W3CDTF">2021-07-02T23:56:46Z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