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AC4021C3-B948-4BBB-A535-BBD15A962F06}" xr6:coauthVersionLast="47" xr6:coauthVersionMax="47" xr10:uidLastSave="{00000000-0000-0000-0000-000000000000}"/>
  <bookViews>
    <workbookView xWindow="-120" yWindow="-120" windowWidth="20730" windowHeight="11160" xr2:uid="{9E0FEC1C-D8C0-4E57-BE33-26F6732CA066}"/>
  </bookViews>
  <sheets>
    <sheet name="ASIDOMED" sheetId="1" r:id="rId1"/>
  </sheets>
  <definedNames>
    <definedName name="_xlnm._FilterDatabase" localSheetId="0" hidden="1">ASIDOMED!$A$8:$AJ$8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34" i="1" l="1"/>
  <c r="AJ135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3" i="1"/>
  <c r="AJ32" i="1"/>
  <c r="AJ31" i="1"/>
  <c r="AJ30" i="1"/>
  <c r="AJ16" i="1"/>
  <c r="AJ11" i="1"/>
  <c r="AJ10" i="1"/>
  <c r="W198" i="1"/>
  <c r="W193" i="1"/>
  <c r="H188" i="1"/>
  <c r="I188" i="1"/>
  <c r="J188" i="1"/>
  <c r="K188" i="1"/>
  <c r="L188" i="1"/>
  <c r="M188" i="1"/>
  <c r="N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G188" i="1"/>
  <c r="O32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9" i="1"/>
  <c r="W199" i="1" l="1"/>
  <c r="AJ136" i="1"/>
  <c r="AJ107" i="1"/>
  <c r="O188" i="1"/>
  <c r="AJ18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F32D214-72FA-4617-BB2A-58A492E9BE3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E97FD8C-4F0C-497D-BEDF-96A1D0161C4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<sst xmlns="http://schemas.openxmlformats.org/spreadsheetml/2006/main" count="1150" uniqueCount="249">
  <si>
    <t>FORMATO AIFT010 - Conciliación Cartera ERP – EBP</t>
  </si>
  <si>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</si>
  <si>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</si>
  <si>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</si>
  <si>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</si>
  <si>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</si>
  <si>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</si>
  <si>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</si>
  <si>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</si>
  <si>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</si>
  <si>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</si>
  <si>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</si>
  <si>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</si>
  <si>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</si>
  <si>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</si>
  <si>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</si>
  <si>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</si>
  <si>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</si>
  <si>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</si>
  <si>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</si>
  <si>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</si>
  <si>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</si>
  <si>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</si>
  <si>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</si>
  <si>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</si>
  <si>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</si>
  <si>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</si>
  <si>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</si>
  <si>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</si>
  <si>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</si>
  <si>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</si>
  <si>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</si>
  <si>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</si>
  <si>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</si>
  <si>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</si>
  <si>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</si>
  <si>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</si>
  <si>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</si>
  <si>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</si>
  <si>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</si>
  <si>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</t>
  </si>
  <si>
    <t>CARTERA IPS</t>
  </si>
  <si>
    <t>SUBTOTAL</t>
  </si>
  <si>
    <t>FACTURAS PAGADAS</t>
  </si>
  <si>
    <t>FACTURAS NO RADICADAS</t>
  </si>
  <si>
    <t>TOTAL</t>
  </si>
  <si>
    <t>IPS: ASIDOMED</t>
  </si>
  <si>
    <t>FECHA DE CONCILIACION: 08  MARZO 2021</t>
  </si>
  <si>
    <t>FECHA DE CORTE DE CONCILIACION: 31 ENERO 2021</t>
  </si>
  <si>
    <t>FE6</t>
  </si>
  <si>
    <t>FE16</t>
  </si>
  <si>
    <t>FE31</t>
  </si>
  <si>
    <t>FE32</t>
  </si>
  <si>
    <t>FE33</t>
  </si>
  <si>
    <t>FE34</t>
  </si>
  <si>
    <t>FE45</t>
  </si>
  <si>
    <t>FE46</t>
  </si>
  <si>
    <t>FE47</t>
  </si>
  <si>
    <t>FE48</t>
  </si>
  <si>
    <t xml:space="preserve">FE50 </t>
  </si>
  <si>
    <t>FE51</t>
  </si>
  <si>
    <t>FE52</t>
  </si>
  <si>
    <t>FE53</t>
  </si>
  <si>
    <t xml:space="preserve">FE54 </t>
  </si>
  <si>
    <t>FE55</t>
  </si>
  <si>
    <t>FE56</t>
  </si>
  <si>
    <t xml:space="preserve">FE57 </t>
  </si>
  <si>
    <t>FE58</t>
  </si>
  <si>
    <t>FE59</t>
  </si>
  <si>
    <t>FE63</t>
  </si>
  <si>
    <t>FE64</t>
  </si>
  <si>
    <t>FE65</t>
  </si>
  <si>
    <t>FE66</t>
  </si>
  <si>
    <t>FE68</t>
  </si>
  <si>
    <t>FE69</t>
  </si>
  <si>
    <t>FE70</t>
  </si>
  <si>
    <t>FE71</t>
  </si>
  <si>
    <t>FE74</t>
  </si>
  <si>
    <t>FE75</t>
  </si>
  <si>
    <t>FE76</t>
  </si>
  <si>
    <t>FE77</t>
  </si>
  <si>
    <t>FE78</t>
  </si>
  <si>
    <t>FE79</t>
  </si>
  <si>
    <t xml:space="preserve">FE80 </t>
  </si>
  <si>
    <t>FE81</t>
  </si>
  <si>
    <t>FE82</t>
  </si>
  <si>
    <t>FE83</t>
  </si>
  <si>
    <t>FE92</t>
  </si>
  <si>
    <t>FE93</t>
  </si>
  <si>
    <t>FE94</t>
  </si>
  <si>
    <t>FE102</t>
  </si>
  <si>
    <t>FE103</t>
  </si>
  <si>
    <t>FE104</t>
  </si>
  <si>
    <t>FE107</t>
  </si>
  <si>
    <t>FE108</t>
  </si>
  <si>
    <t>FE109</t>
  </si>
  <si>
    <t>FE110</t>
  </si>
  <si>
    <t>FE112</t>
  </si>
  <si>
    <t>FE113</t>
  </si>
  <si>
    <t>FE114</t>
  </si>
  <si>
    <t>FE116</t>
  </si>
  <si>
    <t>FE117</t>
  </si>
  <si>
    <t>FE118</t>
  </si>
  <si>
    <t>FE119</t>
  </si>
  <si>
    <t>FE120</t>
  </si>
  <si>
    <t>FE121</t>
  </si>
  <si>
    <t>FE130</t>
  </si>
  <si>
    <t>FE132</t>
  </si>
  <si>
    <t>FE133</t>
  </si>
  <si>
    <t>FE131</t>
  </si>
  <si>
    <t>FE134</t>
  </si>
  <si>
    <t>FE135</t>
  </si>
  <si>
    <t>FE137</t>
  </si>
  <si>
    <t>FE139</t>
  </si>
  <si>
    <t>FE147</t>
  </si>
  <si>
    <t>FE148</t>
  </si>
  <si>
    <t>FE149</t>
  </si>
  <si>
    <t>FE150</t>
  </si>
  <si>
    <t>FE164</t>
  </si>
  <si>
    <t>FE165</t>
  </si>
  <si>
    <t>FE168</t>
  </si>
  <si>
    <t>FE169</t>
  </si>
  <si>
    <t>FE170</t>
  </si>
  <si>
    <t>FE171</t>
  </si>
  <si>
    <t>FE172</t>
  </si>
  <si>
    <t>FE173</t>
  </si>
  <si>
    <t>FE174</t>
  </si>
  <si>
    <t>FE175</t>
  </si>
  <si>
    <t>FE176</t>
  </si>
  <si>
    <t>FE177</t>
  </si>
  <si>
    <t>FE179</t>
  </si>
  <si>
    <t>FE180</t>
  </si>
  <si>
    <t>FE181</t>
  </si>
  <si>
    <t>FE182</t>
  </si>
  <si>
    <t>FE183</t>
  </si>
  <si>
    <t>FE186</t>
  </si>
  <si>
    <t>FE187</t>
  </si>
  <si>
    <t>FE188</t>
  </si>
  <si>
    <t>FE189</t>
  </si>
  <si>
    <t>FE190</t>
  </si>
  <si>
    <t>FE198</t>
  </si>
  <si>
    <t>FE199</t>
  </si>
  <si>
    <t>FE200</t>
  </si>
  <si>
    <t>FE201</t>
  </si>
  <si>
    <t>FE202</t>
  </si>
  <si>
    <t>FE203</t>
  </si>
  <si>
    <t>FE204</t>
  </si>
  <si>
    <t>FE205</t>
  </si>
  <si>
    <t>FE213</t>
  </si>
  <si>
    <t>FE215</t>
  </si>
  <si>
    <t>FE222</t>
  </si>
  <si>
    <t>FE221</t>
  </si>
  <si>
    <t>FE223</t>
  </si>
  <si>
    <t>FE229</t>
  </si>
  <si>
    <t>FE230</t>
  </si>
  <si>
    <t>FE231</t>
  </si>
  <si>
    <t>FE232</t>
  </si>
  <si>
    <t>FE233</t>
  </si>
  <si>
    <t>FE234</t>
  </si>
  <si>
    <t>FE235</t>
  </si>
  <si>
    <t>FE236</t>
  </si>
  <si>
    <t>FE237</t>
  </si>
  <si>
    <t>FE238</t>
  </si>
  <si>
    <t>FE239</t>
  </si>
  <si>
    <t>FE240</t>
  </si>
  <si>
    <t>FE241</t>
  </si>
  <si>
    <t>FE242</t>
  </si>
  <si>
    <t>FE243</t>
  </si>
  <si>
    <t>FE244</t>
  </si>
  <si>
    <t>FE245</t>
  </si>
  <si>
    <t>FE248</t>
  </si>
  <si>
    <t>FE249</t>
  </si>
  <si>
    <t>FE250</t>
  </si>
  <si>
    <t>FE251</t>
  </si>
  <si>
    <t>FE252</t>
  </si>
  <si>
    <t>FE253</t>
  </si>
  <si>
    <t>FE254</t>
  </si>
  <si>
    <t>FE255</t>
  </si>
  <si>
    <t>FE256</t>
  </si>
  <si>
    <t>FE257</t>
  </si>
  <si>
    <t>FE258</t>
  </si>
  <si>
    <t>FE259</t>
  </si>
  <si>
    <t>FE260</t>
  </si>
  <si>
    <t>FE261</t>
  </si>
  <si>
    <t>FE262</t>
  </si>
  <si>
    <t>FE263</t>
  </si>
  <si>
    <t>FE264</t>
  </si>
  <si>
    <t>FE265</t>
  </si>
  <si>
    <t>FE266</t>
  </si>
  <si>
    <t>FE267</t>
  </si>
  <si>
    <t>FE268</t>
  </si>
  <si>
    <t>FE269</t>
  </si>
  <si>
    <t>FE270</t>
  </si>
  <si>
    <t>FE271</t>
  </si>
  <si>
    <t>FE272</t>
  </si>
  <si>
    <t>FE273</t>
  </si>
  <si>
    <t>FE274</t>
  </si>
  <si>
    <t>FE275</t>
  </si>
  <si>
    <t>FE276</t>
  </si>
  <si>
    <t>FE277</t>
  </si>
  <si>
    <t>FE278</t>
  </si>
  <si>
    <t>FE279</t>
  </si>
  <si>
    <t>FE280</t>
  </si>
  <si>
    <t>FE281</t>
  </si>
  <si>
    <t xml:space="preserve"> 2019/05/14</t>
  </si>
  <si>
    <t xml:space="preserve"> 2019/07/24</t>
  </si>
  <si>
    <t xml:space="preserve"> 2020/02/07</t>
  </si>
  <si>
    <t xml:space="preserve"> 2020/06/02</t>
  </si>
  <si>
    <t xml:space="preserve"> 2020/06/03</t>
  </si>
  <si>
    <t xml:space="preserve"> 2020/06/04</t>
  </si>
  <si>
    <t xml:space="preserve"> 2020/06/05</t>
  </si>
  <si>
    <t xml:space="preserve"> 2020/06/08</t>
  </si>
  <si>
    <t xml:space="preserve"> 2020/06/11</t>
  </si>
  <si>
    <t xml:space="preserve"> 2020/06/18</t>
  </si>
  <si>
    <t xml:space="preserve"> 2020/06/19</t>
  </si>
  <si>
    <t xml:space="preserve"> 2020/07/15</t>
  </si>
  <si>
    <t xml:space="preserve"> 2020/07/23</t>
  </si>
  <si>
    <t xml:space="preserve"> 2020/08/28</t>
  </si>
  <si>
    <t xml:space="preserve"> 2020/08/29</t>
  </si>
  <si>
    <t xml:space="preserve"> 2020/08/31</t>
  </si>
  <si>
    <t xml:space="preserve"> 2020/09/04</t>
  </si>
  <si>
    <t xml:space="preserve"> 2020/09/18</t>
  </si>
  <si>
    <t xml:space="preserve"> 2020/09/29</t>
  </si>
  <si>
    <t xml:space="preserve"> 2020/09/30</t>
  </si>
  <si>
    <t xml:space="preserve"> 2020/10/05</t>
  </si>
  <si>
    <t xml:space="preserve"> 2020/10/08</t>
  </si>
  <si>
    <t xml:space="preserve"> 2020/10/09</t>
  </si>
  <si>
    <t xml:space="preserve"> 2020/10/16</t>
  </si>
  <si>
    <t xml:space="preserve"> 2020/10/30</t>
  </si>
  <si>
    <t xml:space="preserve"> 2020/11/17</t>
  </si>
  <si>
    <t xml:space="preserve"> 2020/11/19</t>
  </si>
  <si>
    <t xml:space="preserve"> 2020/11/26</t>
  </si>
  <si>
    <t xml:space="preserve"> 2020/11/27</t>
  </si>
  <si>
    <t xml:space="preserve"> 2020/11/29</t>
  </si>
  <si>
    <t xml:space="preserve"> 2020/11/30</t>
  </si>
  <si>
    <t xml:space="preserve"> 2020/12/11</t>
  </si>
  <si>
    <t xml:space="preserve"> 2020/12/14</t>
  </si>
  <si>
    <t xml:space="preserve"> 2021/01/04</t>
  </si>
  <si>
    <t xml:space="preserve"> 2021/01/07</t>
  </si>
  <si>
    <t xml:space="preserve"> 2021/01/15</t>
  </si>
  <si>
    <t xml:space="preserve"> 2021/01/22</t>
  </si>
  <si>
    <t xml:space="preserve"> 2021/01/29</t>
  </si>
  <si>
    <t xml:space="preserve"> 2021/01/30</t>
  </si>
  <si>
    <t>FACTURAS RADICADAS EN FEBRERO 2021</t>
  </si>
  <si>
    <t>DIFERENCIA VALOR COBRADO PROVEEDOR</t>
  </si>
  <si>
    <t>FE</t>
  </si>
  <si>
    <t>pendiente por pago</t>
  </si>
  <si>
    <t>pagas nuevas</t>
  </si>
  <si>
    <t>CRUCE DE PAGOS NUEVOS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</si>
</sst>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8" fillId="0" borderId="0"/>
  </cellStyleXfs>
  <cellXfs count="51">
    <xf numFmtId="0" fontId="0" fillId="0" borderId="0" xfId="0"/>
    <xf numFmtId="0" fontId="16" fillId="0" borderId="0" xfId="0" applyFont="1"/>
    <xf numFmtId="0" fontId="18" fillId="0" borderId="0" xfId="0" applyFont="1"/>
    <xf numFmtId="0" fontId="20" fillId="33" borderId="13" xfId="43" applyFont="1" applyFill="1" applyBorder="1" applyAlignment="1">
      <alignment horizontal="center" vertical="center" wrapText="1"/>
    </xf>
    <xf numFmtId="3" fontId="20" fillId="33" borderId="13" xfId="1" applyNumberFormat="1" applyFont="1" applyFill="1" applyBorder="1" applyAlignment="1">
      <alignment horizontal="center" vertical="center" wrapText="1"/>
    </xf>
    <xf numFmtId="14" fontId="20" fillId="33" borderId="13" xfId="43" applyNumberFormat="1" applyFont="1" applyFill="1" applyBorder="1" applyAlignment="1">
      <alignment horizontal="center" vertical="center" wrapText="1"/>
    </xf>
    <xf numFmtId="3" fontId="20" fillId="33" borderId="13" xfId="43" applyNumberFormat="1" applyFont="1" applyFill="1" applyBorder="1" applyAlignment="1">
      <alignment horizontal="center" vertical="center" wrapText="1"/>
    </xf>
    <xf numFmtId="0" fontId="20" fillId="34" borderId="13" xfId="43" applyFont="1" applyFill="1" applyBorder="1" applyAlignment="1">
      <alignment horizontal="center" vertical="center" wrapText="1"/>
    </xf>
    <xf numFmtId="3" fontId="20" fillId="34" borderId="13" xfId="43" applyNumberFormat="1" applyFont="1" applyFill="1" applyBorder="1" applyAlignment="1">
      <alignment horizontal="center" vertical="center" wrapText="1"/>
    </xf>
    <xf numFmtId="3" fontId="20" fillId="34" borderId="13" xfId="1" applyNumberFormat="1" applyFont="1" applyFill="1" applyBorder="1" applyAlignment="1">
      <alignment horizontal="center" vertical="center" wrapText="1"/>
    </xf>
    <xf numFmtId="3" fontId="20" fillId="34" borderId="14" xfId="1" applyNumberFormat="1" applyFont="1" applyFill="1" applyBorder="1" applyAlignment="1">
      <alignment horizontal="center" vertical="center" wrapText="1"/>
    </xf>
    <xf numFmtId="43" fontId="20" fillId="34" borderId="14" xfId="1" applyFont="1" applyFill="1" applyBorder="1" applyAlignment="1">
      <alignment horizontal="center" vertical="center" wrapText="1"/>
    </xf>
    <xf numFmtId="0" fontId="21" fillId="0" borderId="14" xfId="1" applyNumberFormat="1" applyFont="1" applyBorder="1" applyAlignment="1">
      <alignment horizontal="center"/>
    </xf>
    <xf numFmtId="0" fontId="21" fillId="0" borderId="18" xfId="1" applyNumberFormat="1" applyFont="1" applyBorder="1" applyAlignment="1">
      <alignment horizontal="center"/>
    </xf>
    <xf numFmtId="164" fontId="16" fillId="36" borderId="0" xfId="0" applyNumberFormat="1" applyFont="1" applyFill="1"/>
    <xf numFmtId="0" fontId="26" fillId="37" borderId="16" xfId="0" applyFont="1" applyFill="1" applyBorder="1" applyAlignment="1">
      <alignment vertical="center" wrapText="1"/>
    </xf>
    <xf numFmtId="165" fontId="27" fillId="37" borderId="17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/>
    <xf numFmtId="0" fontId="26" fillId="37" borderId="16" xfId="0" applyFont="1" applyFill="1" applyBorder="1" applyAlignment="1">
      <alignment vertical="center"/>
    </xf>
    <xf numFmtId="165" fontId="26" fillId="37" borderId="17" xfId="1" applyNumberFormat="1" applyFont="1" applyFill="1" applyBorder="1" applyAlignment="1">
      <alignment horizontal="center" vertical="center"/>
    </xf>
    <xf numFmtId="165" fontId="27" fillId="36" borderId="17" xfId="1" applyNumberFormat="1" applyFont="1" applyFill="1" applyBorder="1" applyAlignment="1">
      <alignment horizontal="center" vertical="center" wrapText="1"/>
    </xf>
    <xf numFmtId="0" fontId="27" fillId="36" borderId="16" xfId="0" applyFont="1" applyFill="1" applyBorder="1" applyAlignment="1">
      <alignment vertical="center" wrapText="1"/>
    </xf>
    <xf numFmtId="0" fontId="0" fillId="0" borderId="10" xfId="0" applyBorder="1"/>
    <xf numFmtId="164" fontId="16" fillId="0" borderId="19" xfId="1" applyNumberFormat="1" applyFont="1" applyBorder="1"/>
    <xf numFmtId="0" fontId="27" fillId="36" borderId="16" xfId="0" applyFont="1" applyFill="1" applyBorder="1" applyAlignment="1">
      <alignment vertical="center"/>
    </xf>
    <xf numFmtId="165" fontId="27" fillId="36" borderId="17" xfId="1" applyNumberFormat="1" applyFont="1" applyFill="1" applyBorder="1" applyAlignment="1">
      <alignment horizontal="center" vertical="center"/>
    </xf>
    <xf numFmtId="165" fontId="0" fillId="0" borderId="0" xfId="0" applyNumberFormat="1" applyAlignment="1"/>
    <xf numFmtId="0" fontId="27" fillId="37" borderId="19" xfId="0" applyFont="1" applyFill="1" applyBorder="1" applyAlignment="1">
      <alignment vertical="center"/>
    </xf>
    <xf numFmtId="165" fontId="0" fillId="0" borderId="12" xfId="0" applyNumberFormat="1" applyBorder="1"/>
    <xf numFmtId="164" fontId="18" fillId="35" borderId="14" xfId="1" applyNumberFormat="1" applyFont="1" applyFill="1" applyBorder="1" applyAlignment="1">
      <alignment horizontal="center"/>
    </xf>
    <xf numFmtId="0" fontId="21" fillId="0" borderId="14" xfId="1" applyNumberFormat="1" applyFont="1" applyFill="1" applyBorder="1" applyAlignment="1">
      <alignment horizontal="center"/>
    </xf>
    <xf numFmtId="164" fontId="18" fillId="0" borderId="14" xfId="1" applyNumberFormat="1" applyFont="1" applyFill="1" applyBorder="1" applyAlignment="1">
      <alignment horizontal="center"/>
    </xf>
    <xf numFmtId="0" fontId="18" fillId="0" borderId="14" xfId="1" applyNumberFormat="1" applyFont="1" applyBorder="1" applyAlignment="1">
      <alignment horizontal="center"/>
    </xf>
    <xf numFmtId="164" fontId="21" fillId="0" borderId="14" xfId="1" applyNumberFormat="1" applyFont="1" applyBorder="1" applyAlignment="1">
      <alignment horizontal="center"/>
    </xf>
    <xf numFmtId="0" fontId="18" fillId="0" borderId="15" xfId="1" applyNumberFormat="1" applyFont="1" applyBorder="1" applyAlignment="1">
      <alignment horizontal="center"/>
    </xf>
    <xf numFmtId="0" fontId="18" fillId="0" borderId="0" xfId="1" applyNumberFormat="1" applyFont="1" applyAlignment="1">
      <alignment horizontal="center"/>
    </xf>
    <xf numFmtId="164" fontId="18" fillId="0" borderId="14" xfId="1" applyNumberFormat="1" applyFont="1" applyBorder="1" applyAlignment="1">
      <alignment horizontal="center"/>
    </xf>
    <xf numFmtId="164" fontId="22" fillId="0" borderId="14" xfId="1" applyNumberFormat="1" applyFont="1" applyFill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/>
    </xf>
    <xf numFmtId="0" fontId="22" fillId="0" borderId="14" xfId="0" applyNumberFormat="1" applyFont="1" applyFill="1" applyBorder="1" applyAlignment="1">
      <alignment horizontal="center"/>
    </xf>
    <xf numFmtId="164" fontId="16" fillId="36" borderId="0" xfId="1" applyNumberFormat="1" applyFont="1" applyFill="1"/>
    <xf numFmtId="0" fontId="22" fillId="36" borderId="0" xfId="0" applyFont="1" applyFill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4" xr:uid="{9E3F9365-A854-43E4-BF66-C86220DC045A}"/>
    <cellStyle name="Normal 2 2" xfId="43" xr:uid="{3C84E271-1349-4393-B97E-5C37B55BDD8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D99D-FF84-412F-B156-7DD50551D35A}">
  <dimension ref="A1:AJ199"/>
  <sheetViews>
    <sheetView tabSelected="1" workbookViewId="0">
      <selection activeCell="J4" sqref="J4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5703125" bestFit="1" customWidth="1"/>
    <col min="4" max="4" width="11.42578125" style="2"/>
    <col min="6" max="6" width="11.5703125" bestFit="1" customWidth="1"/>
    <col min="7" max="7" width="14.140625" bestFit="1" customWidth="1"/>
    <col min="8" max="8" width="12.28515625" customWidth="1"/>
    <col min="9" max="9" width="11.5703125" bestFit="1" customWidth="1"/>
    <col min="10" max="13" width="14.140625" customWidth="1"/>
    <col min="14" max="14" width="14.28515625" bestFit="1" customWidth="1"/>
    <col min="15" max="15" width="14.140625" bestFit="1" customWidth="1"/>
    <col min="17" max="17" width="12.28515625" customWidth="1"/>
    <col min="18" max="18" width="11.5703125" bestFit="1" customWidth="1"/>
    <col min="19" max="20" width="12.42578125" customWidth="1"/>
    <col min="21" max="21" width="11.5703125" bestFit="1" customWidth="1"/>
    <col min="22" max="22" width="24" customWidth="1"/>
    <col min="23" max="23" width="15.42578125" bestFit="1" customWidth="1"/>
    <col min="24" max="24" width="12.85546875" customWidth="1"/>
    <col min="25" max="25" width="24.42578125" bestFit="1" customWidth="1"/>
    <col min="26" max="26" width="16.5703125" customWidth="1"/>
    <col min="27" max="29" width="11.5703125" bestFit="1" customWidth="1"/>
    <col min="30" max="30" width="12.42578125" customWidth="1"/>
    <col min="31" max="31" width="14.140625" bestFit="1" customWidth="1"/>
    <col min="32" max="32" width="11.5703125" bestFit="1" customWidth="1"/>
    <col min="33" max="33" width="14.140625" bestFit="1" customWidth="1"/>
    <col min="34" max="34" width="13.85546875" customWidth="1"/>
  </cols>
  <sheetData>
    <row r="1" spans="1:36" x14ac:dyDescent="0.25">
      <c r="A1" s="1" t="s">
        <v>0</v>
      </c>
    </row>
    <row r="2" spans="1:36" x14ac:dyDescent="0.25">
      <c r="A2" s="1" t="s">
        <v>1</v>
      </c>
    </row>
    <row r="3" spans="1:36" x14ac:dyDescent="0.25">
      <c r="A3" s="1" t="s">
        <v>46</v>
      </c>
    </row>
    <row r="4" spans="1:36" x14ac:dyDescent="0.25">
      <c r="A4" s="1" t="s">
        <v>48</v>
      </c>
    </row>
    <row r="5" spans="1:36" x14ac:dyDescent="0.25">
      <c r="A5" s="1" t="s">
        <v>47</v>
      </c>
    </row>
    <row r="6" spans="1:36" ht="15.75" thickBot="1" x14ac:dyDescent="0.3"/>
    <row r="7" spans="1:36" ht="15.75" customHeight="1" thickBot="1" x14ac:dyDescent="0.3">
      <c r="A7" s="45" t="s">
        <v>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48" t="s">
        <v>3</v>
      </c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</row>
    <row r="8" spans="1:36" s="2" customFormat="1" ht="56.25" x14ac:dyDescent="0.2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7" t="s">
        <v>19</v>
      </c>
      <c r="Q8" s="8" t="s">
        <v>20</v>
      </c>
      <c r="R8" s="8" t="s">
        <v>21</v>
      </c>
      <c r="S8" s="8" t="s">
        <v>22</v>
      </c>
      <c r="T8" s="9" t="s">
        <v>23</v>
      </c>
      <c r="U8" s="8" t="s">
        <v>24</v>
      </c>
      <c r="V8" s="9" t="s">
        <v>25</v>
      </c>
      <c r="W8" s="9" t="s">
        <v>26</v>
      </c>
      <c r="X8" s="9" t="s">
        <v>27</v>
      </c>
      <c r="Y8" s="8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9" t="s">
        <v>36</v>
      </c>
      <c r="AH8" s="10" t="s">
        <v>37</v>
      </c>
      <c r="AI8" s="11" t="s">
        <v>38</v>
      </c>
      <c r="AJ8" s="44" t="s">
        <v>248</v>
      </c>
    </row>
    <row r="9" spans="1:36" s="36" customFormat="1" ht="11.25" x14ac:dyDescent="0.2">
      <c r="A9" s="12">
        <v>1</v>
      </c>
      <c r="B9" s="12" t="s">
        <v>39</v>
      </c>
      <c r="C9" s="12"/>
      <c r="D9" s="12">
        <v>1396</v>
      </c>
      <c r="E9" s="39" t="s">
        <v>204</v>
      </c>
      <c r="F9" s="39" t="s">
        <v>204</v>
      </c>
      <c r="G9" s="30">
        <v>22501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2">
        <v>22501</v>
      </c>
      <c r="O9" s="37">
        <f>G9-H9-I9-J9-K9-L9-M9-N9</f>
        <v>0</v>
      </c>
      <c r="P9" s="33">
        <v>1396</v>
      </c>
      <c r="Q9" s="34">
        <v>22501</v>
      </c>
      <c r="R9" s="31">
        <v>0</v>
      </c>
      <c r="S9" s="35">
        <v>0</v>
      </c>
      <c r="T9" s="31">
        <v>0</v>
      </c>
      <c r="U9" s="33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4">
        <v>0</v>
      </c>
      <c r="AH9" s="12"/>
      <c r="AI9" s="33"/>
      <c r="AJ9" s="36">
        <v>0</v>
      </c>
    </row>
    <row r="10" spans="1:36" s="36" customFormat="1" ht="11.25" x14ac:dyDescent="0.2">
      <c r="A10" s="12">
        <v>2</v>
      </c>
      <c r="B10" s="12" t="s">
        <v>39</v>
      </c>
      <c r="C10" s="12"/>
      <c r="D10" s="33">
        <v>1470</v>
      </c>
      <c r="E10" s="39" t="s">
        <v>205</v>
      </c>
      <c r="F10" s="39" t="s">
        <v>205</v>
      </c>
      <c r="G10" s="30">
        <v>45000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2">
        <v>0</v>
      </c>
      <c r="O10" s="37">
        <f t="shared" ref="O10:O73" si="0">G10-H10-I10-J10-K10-L10-M10-N10</f>
        <v>45000</v>
      </c>
      <c r="P10" s="33">
        <v>1470</v>
      </c>
      <c r="Q10" s="34">
        <v>45000</v>
      </c>
      <c r="R10" s="31">
        <v>0</v>
      </c>
      <c r="S10" s="35">
        <v>0</v>
      </c>
      <c r="T10" s="31">
        <v>0</v>
      </c>
      <c r="U10" s="33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4">
        <v>45000</v>
      </c>
      <c r="AH10" s="12"/>
      <c r="AI10" s="33" t="s">
        <v>246</v>
      </c>
      <c r="AJ10" s="36" t="e">
        <f>SUMIFS(#REF!,#REF!,P10)</f>
        <v>#REF!</v>
      </c>
    </row>
    <row r="11" spans="1:36" s="36" customFormat="1" ht="11.25" x14ac:dyDescent="0.2">
      <c r="A11" s="12">
        <v>3</v>
      </c>
      <c r="B11" s="12" t="s">
        <v>39</v>
      </c>
      <c r="C11" s="12"/>
      <c r="D11" s="33">
        <v>1749</v>
      </c>
      <c r="E11" s="39" t="s">
        <v>206</v>
      </c>
      <c r="F11" s="39" t="s">
        <v>206</v>
      </c>
      <c r="G11" s="30">
        <v>45000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2">
        <v>0</v>
      </c>
      <c r="O11" s="37">
        <f t="shared" si="0"/>
        <v>45000</v>
      </c>
      <c r="P11" s="33">
        <v>1749</v>
      </c>
      <c r="Q11" s="34">
        <v>45000</v>
      </c>
      <c r="R11" s="31">
        <v>0</v>
      </c>
      <c r="S11" s="35">
        <v>0</v>
      </c>
      <c r="T11" s="31">
        <v>0</v>
      </c>
      <c r="U11" s="33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4">
        <v>45000</v>
      </c>
      <c r="AH11" s="12"/>
      <c r="AI11" s="33" t="s">
        <v>246</v>
      </c>
      <c r="AJ11" s="36" t="e">
        <f>SUMIFS(#REF!,#REF!,P11)</f>
        <v>#REF!</v>
      </c>
    </row>
    <row r="12" spans="1:36" s="36" customFormat="1" ht="11.25" x14ac:dyDescent="0.2">
      <c r="A12" s="12">
        <v>4</v>
      </c>
      <c r="B12" s="12" t="s">
        <v>39</v>
      </c>
      <c r="C12" s="12"/>
      <c r="D12" s="33">
        <v>1794</v>
      </c>
      <c r="E12" s="39">
        <v>43981</v>
      </c>
      <c r="F12" s="39">
        <v>43981</v>
      </c>
      <c r="G12" s="30">
        <v>1290000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1290000</v>
      </c>
      <c r="O12" s="37">
        <f t="shared" si="0"/>
        <v>0</v>
      </c>
      <c r="P12" s="33">
        <v>1794</v>
      </c>
      <c r="Q12" s="34">
        <v>1290000</v>
      </c>
      <c r="R12" s="31">
        <v>0</v>
      </c>
      <c r="S12" s="35">
        <v>0</v>
      </c>
      <c r="T12" s="31">
        <v>0</v>
      </c>
      <c r="U12" s="33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4">
        <v>0</v>
      </c>
      <c r="AH12" s="12"/>
      <c r="AI12" s="33"/>
      <c r="AJ12" s="36">
        <v>0</v>
      </c>
    </row>
    <row r="13" spans="1:36" s="36" customFormat="1" ht="11.25" x14ac:dyDescent="0.2">
      <c r="A13" s="12">
        <v>5</v>
      </c>
      <c r="B13" s="12" t="s">
        <v>39</v>
      </c>
      <c r="C13" s="12"/>
      <c r="D13" s="33">
        <v>1795</v>
      </c>
      <c r="E13" s="39">
        <v>43981</v>
      </c>
      <c r="F13" s="39">
        <v>43981</v>
      </c>
      <c r="G13" s="30">
        <v>146200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146200</v>
      </c>
      <c r="O13" s="37">
        <f t="shared" si="0"/>
        <v>0</v>
      </c>
      <c r="P13" s="33">
        <v>1795</v>
      </c>
      <c r="Q13" s="34">
        <v>146200</v>
      </c>
      <c r="R13" s="31">
        <v>0</v>
      </c>
      <c r="S13" s="35">
        <v>0</v>
      </c>
      <c r="T13" s="31">
        <v>0</v>
      </c>
      <c r="U13" s="33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4">
        <v>0</v>
      </c>
      <c r="AH13" s="12"/>
      <c r="AI13" s="33"/>
      <c r="AJ13" s="36">
        <v>0</v>
      </c>
    </row>
    <row r="14" spans="1:36" s="36" customFormat="1" ht="11.25" x14ac:dyDescent="0.2">
      <c r="A14" s="12">
        <v>6</v>
      </c>
      <c r="B14" s="12" t="s">
        <v>39</v>
      </c>
      <c r="C14" s="12"/>
      <c r="D14" s="33">
        <v>1796</v>
      </c>
      <c r="E14" s="39">
        <v>43981</v>
      </c>
      <c r="F14" s="39">
        <v>43981</v>
      </c>
      <c r="G14" s="30">
        <v>1234100</v>
      </c>
      <c r="H14" s="31">
        <v>0</v>
      </c>
      <c r="I14" s="33">
        <v>0</v>
      </c>
      <c r="J14" s="31">
        <v>0</v>
      </c>
      <c r="K14" s="31">
        <v>0</v>
      </c>
      <c r="L14" s="31">
        <v>0</v>
      </c>
      <c r="M14" s="31">
        <v>0</v>
      </c>
      <c r="N14" s="32">
        <v>1234100</v>
      </c>
      <c r="O14" s="37">
        <f t="shared" si="0"/>
        <v>0</v>
      </c>
      <c r="P14" s="33">
        <v>1796</v>
      </c>
      <c r="Q14" s="34">
        <v>1234100</v>
      </c>
      <c r="R14" s="31">
        <v>0</v>
      </c>
      <c r="S14" s="35">
        <v>0</v>
      </c>
      <c r="T14" s="31">
        <v>0</v>
      </c>
      <c r="U14" s="33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4">
        <v>0</v>
      </c>
      <c r="AH14" s="33"/>
      <c r="AI14" s="33"/>
      <c r="AJ14" s="36">
        <v>0</v>
      </c>
    </row>
    <row r="15" spans="1:36" s="36" customFormat="1" ht="11.25" x14ac:dyDescent="0.2">
      <c r="A15" s="12">
        <v>7</v>
      </c>
      <c r="B15" s="12" t="s">
        <v>39</v>
      </c>
      <c r="C15" s="12"/>
      <c r="D15" s="33">
        <v>1797</v>
      </c>
      <c r="E15" s="39">
        <v>43981</v>
      </c>
      <c r="F15" s="39">
        <v>43981</v>
      </c>
      <c r="G15" s="30">
        <v>3794400</v>
      </c>
      <c r="H15" s="31">
        <v>0</v>
      </c>
      <c r="I15" s="33">
        <v>0</v>
      </c>
      <c r="J15" s="31">
        <v>0</v>
      </c>
      <c r="K15" s="31">
        <v>0</v>
      </c>
      <c r="L15" s="31">
        <v>0</v>
      </c>
      <c r="M15" s="31">
        <v>0</v>
      </c>
      <c r="N15" s="32">
        <v>3794400</v>
      </c>
      <c r="O15" s="37">
        <f t="shared" si="0"/>
        <v>0</v>
      </c>
      <c r="P15" s="33">
        <v>1797</v>
      </c>
      <c r="Q15" s="34">
        <v>3794400</v>
      </c>
      <c r="R15" s="31">
        <v>0</v>
      </c>
      <c r="S15" s="35">
        <v>0</v>
      </c>
      <c r="T15" s="31">
        <v>0</v>
      </c>
      <c r="U15" s="33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4">
        <v>0</v>
      </c>
      <c r="AH15" s="33"/>
      <c r="AI15" s="33"/>
      <c r="AJ15" s="36">
        <v>0</v>
      </c>
    </row>
    <row r="16" spans="1:36" s="36" customFormat="1" ht="11.25" x14ac:dyDescent="0.2">
      <c r="A16" s="12">
        <v>8</v>
      </c>
      <c r="B16" s="12" t="s">
        <v>39</v>
      </c>
      <c r="C16" s="12"/>
      <c r="D16" s="33">
        <v>1798</v>
      </c>
      <c r="E16" s="39">
        <v>43981</v>
      </c>
      <c r="F16" s="39">
        <v>43981</v>
      </c>
      <c r="G16" s="30">
        <v>2111300</v>
      </c>
      <c r="H16" s="31">
        <v>0</v>
      </c>
      <c r="I16" s="33">
        <v>0</v>
      </c>
      <c r="J16" s="31">
        <v>0</v>
      </c>
      <c r="K16" s="31">
        <v>0</v>
      </c>
      <c r="L16" s="31">
        <v>0</v>
      </c>
      <c r="M16" s="31">
        <v>0</v>
      </c>
      <c r="N16" s="32">
        <v>0</v>
      </c>
      <c r="O16" s="37">
        <f t="shared" si="0"/>
        <v>2111300</v>
      </c>
      <c r="P16" s="33">
        <v>1798</v>
      </c>
      <c r="Q16" s="34">
        <v>2111300</v>
      </c>
      <c r="R16" s="31">
        <v>0</v>
      </c>
      <c r="S16" s="35">
        <v>0</v>
      </c>
      <c r="T16" s="31">
        <v>0</v>
      </c>
      <c r="U16" s="33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4">
        <v>2111300</v>
      </c>
      <c r="AH16" s="33"/>
      <c r="AI16" s="33" t="s">
        <v>246</v>
      </c>
      <c r="AJ16" s="36" t="e">
        <f>SUMIFS(#REF!,#REF!,P16)</f>
        <v>#REF!</v>
      </c>
    </row>
    <row r="17" spans="1:36" s="36" customFormat="1" ht="11.25" x14ac:dyDescent="0.2">
      <c r="A17" s="12">
        <v>9</v>
      </c>
      <c r="B17" s="12" t="s">
        <v>39</v>
      </c>
      <c r="C17" s="12"/>
      <c r="D17" s="33">
        <v>1805</v>
      </c>
      <c r="E17" s="39">
        <v>43981</v>
      </c>
      <c r="F17" s="39">
        <v>43981</v>
      </c>
      <c r="G17" s="30">
        <v>324483</v>
      </c>
      <c r="H17" s="31">
        <v>0</v>
      </c>
      <c r="I17" s="33">
        <v>0</v>
      </c>
      <c r="J17" s="31">
        <v>0</v>
      </c>
      <c r="K17" s="31">
        <v>0</v>
      </c>
      <c r="L17" s="31">
        <v>0</v>
      </c>
      <c r="M17" s="31">
        <v>0</v>
      </c>
      <c r="N17" s="32">
        <v>324483</v>
      </c>
      <c r="O17" s="37">
        <f t="shared" si="0"/>
        <v>0</v>
      </c>
      <c r="P17" s="33">
        <v>1805</v>
      </c>
      <c r="Q17" s="34">
        <v>324483</v>
      </c>
      <c r="R17" s="31">
        <v>0</v>
      </c>
      <c r="S17" s="35">
        <v>0</v>
      </c>
      <c r="T17" s="31">
        <v>0</v>
      </c>
      <c r="U17" s="33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4">
        <v>0</v>
      </c>
      <c r="AH17" s="33"/>
      <c r="AI17" s="33"/>
      <c r="AJ17" s="36">
        <v>0</v>
      </c>
    </row>
    <row r="18" spans="1:36" s="36" customFormat="1" ht="11.25" x14ac:dyDescent="0.2">
      <c r="A18" s="12">
        <v>10</v>
      </c>
      <c r="B18" s="12" t="s">
        <v>39</v>
      </c>
      <c r="C18" s="12"/>
      <c r="D18" s="33">
        <v>1836</v>
      </c>
      <c r="E18" s="39" t="s">
        <v>207</v>
      </c>
      <c r="F18" s="39" t="s">
        <v>207</v>
      </c>
      <c r="G18" s="30">
        <v>45000</v>
      </c>
      <c r="H18" s="31">
        <v>0</v>
      </c>
      <c r="I18" s="33">
        <v>0</v>
      </c>
      <c r="J18" s="31">
        <v>0</v>
      </c>
      <c r="K18" s="31">
        <v>0</v>
      </c>
      <c r="L18" s="31">
        <v>0</v>
      </c>
      <c r="M18" s="31">
        <v>0</v>
      </c>
      <c r="N18" s="32">
        <v>45000</v>
      </c>
      <c r="O18" s="37">
        <f t="shared" si="0"/>
        <v>0</v>
      </c>
      <c r="P18" s="33">
        <v>1836</v>
      </c>
      <c r="Q18" s="34">
        <v>45000</v>
      </c>
      <c r="R18" s="31">
        <v>0</v>
      </c>
      <c r="S18" s="35">
        <v>0</v>
      </c>
      <c r="T18" s="31">
        <v>0</v>
      </c>
      <c r="U18" s="33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4">
        <v>0</v>
      </c>
      <c r="AH18" s="33"/>
      <c r="AI18" s="33"/>
      <c r="AJ18" s="36">
        <v>0</v>
      </c>
    </row>
    <row r="19" spans="1:36" s="36" customFormat="1" ht="11.25" x14ac:dyDescent="0.2">
      <c r="A19" s="12">
        <v>11</v>
      </c>
      <c r="B19" s="12" t="s">
        <v>39</v>
      </c>
      <c r="C19" s="12"/>
      <c r="D19" s="33">
        <v>1840</v>
      </c>
      <c r="E19" s="39" t="s">
        <v>208</v>
      </c>
      <c r="F19" s="39" t="s">
        <v>208</v>
      </c>
      <c r="G19" s="30">
        <v>45000</v>
      </c>
      <c r="H19" s="31">
        <v>0</v>
      </c>
      <c r="I19" s="33">
        <v>0</v>
      </c>
      <c r="J19" s="31">
        <v>0</v>
      </c>
      <c r="K19" s="31">
        <v>0</v>
      </c>
      <c r="L19" s="31">
        <v>0</v>
      </c>
      <c r="M19" s="31">
        <v>0</v>
      </c>
      <c r="N19" s="32">
        <v>45000</v>
      </c>
      <c r="O19" s="37">
        <f t="shared" si="0"/>
        <v>0</v>
      </c>
      <c r="P19" s="33">
        <v>1840</v>
      </c>
      <c r="Q19" s="34">
        <v>45000</v>
      </c>
      <c r="R19" s="31">
        <v>0</v>
      </c>
      <c r="S19" s="35">
        <v>0</v>
      </c>
      <c r="T19" s="31">
        <v>0</v>
      </c>
      <c r="U19" s="33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4">
        <v>0</v>
      </c>
      <c r="AH19" s="33"/>
      <c r="AI19" s="33"/>
      <c r="AJ19" s="36">
        <v>0</v>
      </c>
    </row>
    <row r="20" spans="1:36" s="36" customFormat="1" ht="11.25" x14ac:dyDescent="0.2">
      <c r="A20" s="12">
        <v>12</v>
      </c>
      <c r="B20" s="12" t="s">
        <v>39</v>
      </c>
      <c r="C20" s="12"/>
      <c r="D20" s="33">
        <v>1837</v>
      </c>
      <c r="E20" s="39" t="s">
        <v>208</v>
      </c>
      <c r="F20" s="39" t="s">
        <v>208</v>
      </c>
      <c r="G20" s="30">
        <v>150000</v>
      </c>
      <c r="H20" s="31">
        <v>0</v>
      </c>
      <c r="I20" s="33">
        <v>0</v>
      </c>
      <c r="J20" s="31">
        <v>0</v>
      </c>
      <c r="K20" s="31">
        <v>0</v>
      </c>
      <c r="L20" s="31">
        <v>0</v>
      </c>
      <c r="M20" s="31">
        <v>0</v>
      </c>
      <c r="N20" s="32">
        <v>150000</v>
      </c>
      <c r="O20" s="37">
        <f t="shared" si="0"/>
        <v>0</v>
      </c>
      <c r="P20" s="33">
        <v>1837</v>
      </c>
      <c r="Q20" s="34">
        <v>150000</v>
      </c>
      <c r="R20" s="31">
        <v>0</v>
      </c>
      <c r="S20" s="35">
        <v>0</v>
      </c>
      <c r="T20" s="31">
        <v>0</v>
      </c>
      <c r="U20" s="33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4">
        <v>0</v>
      </c>
      <c r="AH20" s="33"/>
      <c r="AI20" s="33"/>
      <c r="AJ20" s="36">
        <v>0</v>
      </c>
    </row>
    <row r="21" spans="1:36" s="36" customFormat="1" ht="11.25" x14ac:dyDescent="0.2">
      <c r="A21" s="12">
        <v>13</v>
      </c>
      <c r="B21" s="12" t="s">
        <v>39</v>
      </c>
      <c r="C21" s="12"/>
      <c r="D21" s="33">
        <v>1839</v>
      </c>
      <c r="E21" s="39" t="s">
        <v>209</v>
      </c>
      <c r="F21" s="39" t="s">
        <v>209</v>
      </c>
      <c r="G21" s="30">
        <v>739600</v>
      </c>
      <c r="H21" s="31">
        <v>0</v>
      </c>
      <c r="I21" s="33">
        <v>0</v>
      </c>
      <c r="J21" s="31">
        <v>0</v>
      </c>
      <c r="K21" s="31">
        <v>0</v>
      </c>
      <c r="L21" s="31">
        <v>0</v>
      </c>
      <c r="M21" s="31">
        <v>0</v>
      </c>
      <c r="N21" s="32">
        <v>739600</v>
      </c>
      <c r="O21" s="37">
        <f t="shared" si="0"/>
        <v>0</v>
      </c>
      <c r="P21" s="33">
        <v>1839</v>
      </c>
      <c r="Q21" s="34">
        <v>739600</v>
      </c>
      <c r="R21" s="31">
        <v>0</v>
      </c>
      <c r="S21" s="35">
        <v>0</v>
      </c>
      <c r="T21" s="31">
        <v>0</v>
      </c>
      <c r="U21" s="33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4">
        <v>0</v>
      </c>
      <c r="AH21" s="33"/>
      <c r="AI21" s="33"/>
      <c r="AJ21" s="36">
        <v>0</v>
      </c>
    </row>
    <row r="22" spans="1:36" s="36" customFormat="1" ht="11.25" x14ac:dyDescent="0.2">
      <c r="A22" s="12">
        <v>14</v>
      </c>
      <c r="B22" s="12" t="s">
        <v>39</v>
      </c>
      <c r="C22" s="12"/>
      <c r="D22" s="33">
        <v>1838</v>
      </c>
      <c r="E22" s="39" t="s">
        <v>209</v>
      </c>
      <c r="F22" s="39" t="s">
        <v>209</v>
      </c>
      <c r="G22" s="30">
        <v>2019600</v>
      </c>
      <c r="H22" s="31">
        <v>0</v>
      </c>
      <c r="I22" s="33">
        <v>0</v>
      </c>
      <c r="J22" s="31">
        <v>0</v>
      </c>
      <c r="K22" s="31">
        <v>0</v>
      </c>
      <c r="L22" s="31">
        <v>0</v>
      </c>
      <c r="M22" s="31">
        <v>0</v>
      </c>
      <c r="N22" s="32">
        <v>2019600</v>
      </c>
      <c r="O22" s="37">
        <f t="shared" si="0"/>
        <v>0</v>
      </c>
      <c r="P22" s="33">
        <v>1838</v>
      </c>
      <c r="Q22" s="34">
        <v>2019600</v>
      </c>
      <c r="R22" s="31">
        <v>0</v>
      </c>
      <c r="S22" s="35">
        <v>0</v>
      </c>
      <c r="T22" s="31">
        <v>0</v>
      </c>
      <c r="U22" s="33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4">
        <v>0</v>
      </c>
      <c r="AH22" s="33"/>
      <c r="AI22" s="33"/>
      <c r="AJ22" s="36">
        <v>0</v>
      </c>
    </row>
    <row r="23" spans="1:36" s="36" customFormat="1" ht="11.25" x14ac:dyDescent="0.2">
      <c r="A23" s="12">
        <v>15</v>
      </c>
      <c r="B23" s="12" t="s">
        <v>39</v>
      </c>
      <c r="C23" s="12"/>
      <c r="D23" s="33">
        <v>1841</v>
      </c>
      <c r="E23" s="39" t="s">
        <v>210</v>
      </c>
      <c r="F23" s="39" t="s">
        <v>210</v>
      </c>
      <c r="G23" s="30">
        <v>45000</v>
      </c>
      <c r="H23" s="31">
        <v>0</v>
      </c>
      <c r="I23" s="33">
        <v>0</v>
      </c>
      <c r="J23" s="31">
        <v>0</v>
      </c>
      <c r="K23" s="31">
        <v>0</v>
      </c>
      <c r="L23" s="31">
        <v>0</v>
      </c>
      <c r="M23" s="31">
        <v>0</v>
      </c>
      <c r="N23" s="32">
        <v>45000</v>
      </c>
      <c r="O23" s="37">
        <f t="shared" si="0"/>
        <v>0</v>
      </c>
      <c r="P23" s="33">
        <v>1841</v>
      </c>
      <c r="Q23" s="34">
        <v>45000</v>
      </c>
      <c r="R23" s="31">
        <v>0</v>
      </c>
      <c r="S23" s="35">
        <v>0</v>
      </c>
      <c r="T23" s="31">
        <v>0</v>
      </c>
      <c r="U23" s="33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4">
        <v>0</v>
      </c>
      <c r="AH23" s="33"/>
      <c r="AI23" s="33"/>
      <c r="AJ23" s="36">
        <v>0</v>
      </c>
    </row>
    <row r="24" spans="1:36" s="36" customFormat="1" ht="11.25" x14ac:dyDescent="0.2">
      <c r="A24" s="12">
        <v>16</v>
      </c>
      <c r="B24" s="12" t="s">
        <v>39</v>
      </c>
      <c r="C24" s="12"/>
      <c r="D24" s="33">
        <v>1844</v>
      </c>
      <c r="E24" s="39" t="s">
        <v>211</v>
      </c>
      <c r="F24" s="39" t="s">
        <v>211</v>
      </c>
      <c r="G24" s="30">
        <v>425700</v>
      </c>
      <c r="H24" s="31">
        <v>0</v>
      </c>
      <c r="I24" s="33">
        <v>0</v>
      </c>
      <c r="J24" s="31">
        <v>0</v>
      </c>
      <c r="K24" s="31">
        <v>0</v>
      </c>
      <c r="L24" s="31">
        <v>0</v>
      </c>
      <c r="M24" s="31">
        <v>0</v>
      </c>
      <c r="N24" s="32">
        <v>425700</v>
      </c>
      <c r="O24" s="37">
        <f t="shared" si="0"/>
        <v>0</v>
      </c>
      <c r="P24" s="33">
        <v>1844</v>
      </c>
      <c r="Q24" s="34">
        <v>425700</v>
      </c>
      <c r="R24" s="31">
        <v>0</v>
      </c>
      <c r="S24" s="35">
        <v>0</v>
      </c>
      <c r="T24" s="31">
        <v>0</v>
      </c>
      <c r="U24" s="33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4">
        <v>0</v>
      </c>
      <c r="AH24" s="33"/>
      <c r="AI24" s="33"/>
      <c r="AJ24" s="36">
        <v>0</v>
      </c>
    </row>
    <row r="25" spans="1:36" s="36" customFormat="1" ht="11.25" x14ac:dyDescent="0.2">
      <c r="A25" s="12">
        <v>17</v>
      </c>
      <c r="B25" s="12" t="s">
        <v>39</v>
      </c>
      <c r="C25" s="12"/>
      <c r="D25" s="33">
        <v>1843</v>
      </c>
      <c r="E25" s="39" t="s">
        <v>211</v>
      </c>
      <c r="F25" s="39" t="s">
        <v>211</v>
      </c>
      <c r="G25" s="30">
        <v>45000</v>
      </c>
      <c r="H25" s="31">
        <v>0</v>
      </c>
      <c r="I25" s="33">
        <v>0</v>
      </c>
      <c r="J25" s="31">
        <v>0</v>
      </c>
      <c r="K25" s="31">
        <v>0</v>
      </c>
      <c r="L25" s="31">
        <v>0</v>
      </c>
      <c r="M25" s="31">
        <v>0</v>
      </c>
      <c r="N25" s="32">
        <v>45000</v>
      </c>
      <c r="O25" s="37">
        <f t="shared" si="0"/>
        <v>0</v>
      </c>
      <c r="P25" s="33">
        <v>1843</v>
      </c>
      <c r="Q25" s="34">
        <v>45000</v>
      </c>
      <c r="R25" s="31">
        <v>0</v>
      </c>
      <c r="S25" s="35">
        <v>0</v>
      </c>
      <c r="T25" s="31">
        <v>0</v>
      </c>
      <c r="U25" s="33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4">
        <v>0</v>
      </c>
      <c r="AH25" s="33"/>
      <c r="AI25" s="33"/>
      <c r="AJ25" s="36">
        <v>0</v>
      </c>
    </row>
    <row r="26" spans="1:36" s="36" customFormat="1" ht="11.25" x14ac:dyDescent="0.2">
      <c r="A26" s="12">
        <v>18</v>
      </c>
      <c r="B26" s="12" t="s">
        <v>39</v>
      </c>
      <c r="C26" s="12"/>
      <c r="D26" s="33">
        <v>1842</v>
      </c>
      <c r="E26" s="39" t="s">
        <v>211</v>
      </c>
      <c r="F26" s="39" t="s">
        <v>211</v>
      </c>
      <c r="G26" s="30">
        <v>886600</v>
      </c>
      <c r="H26" s="31">
        <v>0</v>
      </c>
      <c r="I26" s="33">
        <v>0</v>
      </c>
      <c r="J26" s="31">
        <v>0</v>
      </c>
      <c r="K26" s="31">
        <v>0</v>
      </c>
      <c r="L26" s="31">
        <v>0</v>
      </c>
      <c r="M26" s="31">
        <v>0</v>
      </c>
      <c r="N26" s="32">
        <v>886600</v>
      </c>
      <c r="O26" s="37">
        <f t="shared" si="0"/>
        <v>0</v>
      </c>
      <c r="P26" s="33">
        <v>1842</v>
      </c>
      <c r="Q26" s="34">
        <v>886600</v>
      </c>
      <c r="R26" s="31">
        <v>0</v>
      </c>
      <c r="S26" s="35">
        <v>0</v>
      </c>
      <c r="T26" s="31">
        <v>0</v>
      </c>
      <c r="U26" s="33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4">
        <v>0</v>
      </c>
      <c r="AH26" s="33"/>
      <c r="AI26" s="33"/>
      <c r="AJ26" s="36">
        <v>0</v>
      </c>
    </row>
    <row r="27" spans="1:36" s="36" customFormat="1" ht="11.25" x14ac:dyDescent="0.2">
      <c r="A27" s="12">
        <v>19</v>
      </c>
      <c r="B27" s="12" t="s">
        <v>39</v>
      </c>
      <c r="C27" s="12"/>
      <c r="D27" s="33">
        <v>1845</v>
      </c>
      <c r="E27" s="39" t="s">
        <v>212</v>
      </c>
      <c r="F27" s="39" t="s">
        <v>212</v>
      </c>
      <c r="G27" s="30">
        <v>45000</v>
      </c>
      <c r="H27" s="31">
        <v>0</v>
      </c>
      <c r="I27" s="33">
        <v>0</v>
      </c>
      <c r="J27" s="31">
        <v>0</v>
      </c>
      <c r="K27" s="31">
        <v>0</v>
      </c>
      <c r="L27" s="31">
        <v>0</v>
      </c>
      <c r="M27" s="31">
        <v>0</v>
      </c>
      <c r="N27" s="32">
        <v>45000</v>
      </c>
      <c r="O27" s="37">
        <f t="shared" si="0"/>
        <v>0</v>
      </c>
      <c r="P27" s="33">
        <v>1845</v>
      </c>
      <c r="Q27" s="34">
        <v>45000</v>
      </c>
      <c r="R27" s="31">
        <v>0</v>
      </c>
      <c r="S27" s="35">
        <v>0</v>
      </c>
      <c r="T27" s="31">
        <v>0</v>
      </c>
      <c r="U27" s="33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4">
        <v>0</v>
      </c>
      <c r="AH27" s="33"/>
      <c r="AI27" s="33"/>
      <c r="AJ27" s="36">
        <v>0</v>
      </c>
    </row>
    <row r="28" spans="1:36" s="36" customFormat="1" ht="11.25" x14ac:dyDescent="0.2">
      <c r="A28" s="12">
        <v>20</v>
      </c>
      <c r="B28" s="12" t="s">
        <v>39</v>
      </c>
      <c r="C28" s="12"/>
      <c r="D28" s="33">
        <v>1846</v>
      </c>
      <c r="E28" s="39" t="s">
        <v>213</v>
      </c>
      <c r="F28" s="39" t="s">
        <v>213</v>
      </c>
      <c r="G28" s="30">
        <v>451500</v>
      </c>
      <c r="H28" s="31">
        <v>0</v>
      </c>
      <c r="I28" s="33">
        <v>0</v>
      </c>
      <c r="J28" s="31">
        <v>0</v>
      </c>
      <c r="K28" s="31">
        <v>0</v>
      </c>
      <c r="L28" s="31">
        <v>0</v>
      </c>
      <c r="M28" s="31">
        <v>0</v>
      </c>
      <c r="N28" s="32">
        <v>451500</v>
      </c>
      <c r="O28" s="37">
        <f t="shared" si="0"/>
        <v>0</v>
      </c>
      <c r="P28" s="33">
        <v>1846</v>
      </c>
      <c r="Q28" s="34">
        <v>451500</v>
      </c>
      <c r="R28" s="31">
        <v>0</v>
      </c>
      <c r="S28" s="35">
        <v>0</v>
      </c>
      <c r="T28" s="31">
        <v>0</v>
      </c>
      <c r="U28" s="33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4">
        <v>0</v>
      </c>
      <c r="AH28" s="33"/>
      <c r="AI28" s="33"/>
      <c r="AJ28" s="36">
        <v>0</v>
      </c>
    </row>
    <row r="29" spans="1:36" s="36" customFormat="1" ht="11.25" x14ac:dyDescent="0.2">
      <c r="A29" s="12">
        <v>21</v>
      </c>
      <c r="B29" s="12" t="s">
        <v>39</v>
      </c>
      <c r="C29" s="12"/>
      <c r="D29" s="33">
        <v>1847</v>
      </c>
      <c r="E29" s="39" t="s">
        <v>214</v>
      </c>
      <c r="F29" s="39" t="s">
        <v>214</v>
      </c>
      <c r="G29" s="30">
        <v>1530257</v>
      </c>
      <c r="H29" s="31">
        <v>0</v>
      </c>
      <c r="I29" s="33">
        <v>0</v>
      </c>
      <c r="J29" s="31">
        <v>0</v>
      </c>
      <c r="K29" s="31">
        <v>0</v>
      </c>
      <c r="L29" s="31">
        <v>0</v>
      </c>
      <c r="M29" s="31">
        <v>0</v>
      </c>
      <c r="N29" s="32">
        <v>1530257</v>
      </c>
      <c r="O29" s="37">
        <f t="shared" si="0"/>
        <v>0</v>
      </c>
      <c r="P29" s="33">
        <v>1847</v>
      </c>
      <c r="Q29" s="34">
        <v>1530257</v>
      </c>
      <c r="R29" s="31">
        <v>0</v>
      </c>
      <c r="S29" s="35">
        <v>0</v>
      </c>
      <c r="T29" s="31">
        <v>0</v>
      </c>
      <c r="U29" s="33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4">
        <v>0</v>
      </c>
      <c r="AH29" s="33"/>
      <c r="AI29" s="33"/>
      <c r="AJ29" s="36">
        <v>0</v>
      </c>
    </row>
    <row r="30" spans="1:36" s="36" customFormat="1" ht="11.25" x14ac:dyDescent="0.2">
      <c r="A30" s="12">
        <v>22</v>
      </c>
      <c r="B30" s="12" t="s">
        <v>39</v>
      </c>
      <c r="C30" s="12"/>
      <c r="D30" s="33">
        <v>1863</v>
      </c>
      <c r="E30" s="39" t="s">
        <v>215</v>
      </c>
      <c r="F30" s="39" t="s">
        <v>215</v>
      </c>
      <c r="G30" s="30">
        <v>1275000</v>
      </c>
      <c r="H30" s="31">
        <v>0</v>
      </c>
      <c r="I30" s="33">
        <v>0</v>
      </c>
      <c r="J30" s="31">
        <v>0</v>
      </c>
      <c r="K30" s="31">
        <v>0</v>
      </c>
      <c r="L30" s="31">
        <v>0</v>
      </c>
      <c r="M30" s="31">
        <v>0</v>
      </c>
      <c r="N30" s="32">
        <v>0</v>
      </c>
      <c r="O30" s="37">
        <f t="shared" si="0"/>
        <v>1275000</v>
      </c>
      <c r="P30" s="33">
        <v>1863</v>
      </c>
      <c r="Q30" s="34">
        <v>1275000</v>
      </c>
      <c r="R30" s="31">
        <v>0</v>
      </c>
      <c r="S30" s="35">
        <v>0</v>
      </c>
      <c r="T30" s="31">
        <v>0</v>
      </c>
      <c r="U30" s="33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4">
        <v>1275000</v>
      </c>
      <c r="AH30" s="33"/>
      <c r="AI30" s="33" t="s">
        <v>247</v>
      </c>
      <c r="AJ30" s="36" t="e">
        <f>SUMIFS(#REF!,#REF!,P30)</f>
        <v>#REF!</v>
      </c>
    </row>
    <row r="31" spans="1:36" s="36" customFormat="1" ht="11.25" x14ac:dyDescent="0.2">
      <c r="A31" s="12">
        <v>23</v>
      </c>
      <c r="B31" s="12" t="s">
        <v>39</v>
      </c>
      <c r="C31" s="12"/>
      <c r="D31" s="33">
        <v>1868</v>
      </c>
      <c r="E31" s="39" t="s">
        <v>216</v>
      </c>
      <c r="F31" s="39" t="s">
        <v>216</v>
      </c>
      <c r="G31" s="30">
        <v>67320</v>
      </c>
      <c r="H31" s="31">
        <v>0</v>
      </c>
      <c r="I31" s="33">
        <v>0</v>
      </c>
      <c r="J31" s="31">
        <v>0</v>
      </c>
      <c r="K31" s="31">
        <v>0</v>
      </c>
      <c r="L31" s="31">
        <v>0</v>
      </c>
      <c r="M31" s="31">
        <v>0</v>
      </c>
      <c r="N31" s="37">
        <v>0</v>
      </c>
      <c r="O31" s="37">
        <f t="shared" si="0"/>
        <v>67320</v>
      </c>
      <c r="P31" s="33">
        <v>1868</v>
      </c>
      <c r="Q31" s="34">
        <v>67320</v>
      </c>
      <c r="R31" s="31">
        <v>0</v>
      </c>
      <c r="S31" s="35">
        <v>0</v>
      </c>
      <c r="T31" s="31">
        <v>0</v>
      </c>
      <c r="U31" s="33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4">
        <v>67320</v>
      </c>
      <c r="AH31" s="33"/>
      <c r="AI31" s="33" t="s">
        <v>247</v>
      </c>
      <c r="AJ31" s="36" t="e">
        <f>SUMIFS(#REF!,#REF!,P31)</f>
        <v>#REF!</v>
      </c>
    </row>
    <row r="32" spans="1:36" s="36" customFormat="1" ht="11.25" x14ac:dyDescent="0.2">
      <c r="A32" s="12">
        <v>24</v>
      </c>
      <c r="B32" s="12" t="s">
        <v>39</v>
      </c>
      <c r="C32" s="12"/>
      <c r="D32" s="33">
        <v>1869</v>
      </c>
      <c r="E32" s="39" t="s">
        <v>216</v>
      </c>
      <c r="F32" s="39" t="s">
        <v>216</v>
      </c>
      <c r="G32" s="30">
        <v>1269384</v>
      </c>
      <c r="H32" s="31">
        <v>0</v>
      </c>
      <c r="I32" s="33">
        <v>200</v>
      </c>
      <c r="J32" s="31">
        <v>0</v>
      </c>
      <c r="K32" s="31">
        <v>0</v>
      </c>
      <c r="L32" s="31">
        <v>0</v>
      </c>
      <c r="M32" s="31">
        <v>0</v>
      </c>
      <c r="N32" s="37">
        <v>0</v>
      </c>
      <c r="O32" s="37">
        <f>G32-H32-I32-J32-K32-L32-M32-N32</f>
        <v>1269184</v>
      </c>
      <c r="P32" s="33">
        <v>1869</v>
      </c>
      <c r="Q32" s="34">
        <v>1269384</v>
      </c>
      <c r="R32" s="31">
        <v>0</v>
      </c>
      <c r="S32" s="35">
        <v>0</v>
      </c>
      <c r="T32" s="31">
        <v>0</v>
      </c>
      <c r="U32" s="33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4">
        <v>1269184</v>
      </c>
      <c r="AH32" s="33"/>
      <c r="AI32" s="33" t="s">
        <v>247</v>
      </c>
      <c r="AJ32" s="36" t="e">
        <f>SUMIFS(#REF!,#REF!,P32)</f>
        <v>#REF!</v>
      </c>
    </row>
    <row r="33" spans="1:36" s="36" customFormat="1" ht="11.25" x14ac:dyDescent="0.2">
      <c r="A33" s="12">
        <v>25</v>
      </c>
      <c r="B33" s="12" t="s">
        <v>39</v>
      </c>
      <c r="C33" s="12" t="s">
        <v>245</v>
      </c>
      <c r="D33" s="33" t="s">
        <v>49</v>
      </c>
      <c r="E33" s="39" t="s">
        <v>217</v>
      </c>
      <c r="F33" s="39" t="s">
        <v>217</v>
      </c>
      <c r="G33" s="30">
        <v>1191100</v>
      </c>
      <c r="H33" s="31">
        <v>0</v>
      </c>
      <c r="I33" s="33">
        <v>0</v>
      </c>
      <c r="J33" s="31">
        <v>0</v>
      </c>
      <c r="K33" s="31">
        <v>0</v>
      </c>
      <c r="L33" s="31">
        <v>0</v>
      </c>
      <c r="M33" s="31">
        <v>0</v>
      </c>
      <c r="N33" s="37">
        <v>0</v>
      </c>
      <c r="O33" s="37">
        <f t="shared" si="0"/>
        <v>1191100</v>
      </c>
      <c r="P33" s="33" t="s">
        <v>49</v>
      </c>
      <c r="Q33" s="34">
        <v>1191100</v>
      </c>
      <c r="R33" s="31">
        <v>0</v>
      </c>
      <c r="S33" s="35">
        <v>0</v>
      </c>
      <c r="T33" s="31">
        <v>0</v>
      </c>
      <c r="U33" s="33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4">
        <v>1191100</v>
      </c>
      <c r="AH33" s="33"/>
      <c r="AI33" s="33" t="s">
        <v>247</v>
      </c>
      <c r="AJ33" s="36" t="e">
        <f>SUMIFS(#REF!,#REF!,P33)</f>
        <v>#REF!</v>
      </c>
    </row>
    <row r="34" spans="1:36" s="36" customFormat="1" ht="11.25" x14ac:dyDescent="0.2">
      <c r="A34" s="12">
        <v>26</v>
      </c>
      <c r="B34" s="12" t="s">
        <v>39</v>
      </c>
      <c r="C34" s="12" t="s">
        <v>245</v>
      </c>
      <c r="D34" s="33" t="s">
        <v>50</v>
      </c>
      <c r="E34" s="39" t="s">
        <v>218</v>
      </c>
      <c r="F34" s="39" t="s">
        <v>218</v>
      </c>
      <c r="G34" s="30">
        <v>425700</v>
      </c>
      <c r="H34" s="31">
        <v>0</v>
      </c>
      <c r="I34" s="33">
        <v>0</v>
      </c>
      <c r="J34" s="31">
        <v>0</v>
      </c>
      <c r="K34" s="31">
        <v>0</v>
      </c>
      <c r="L34" s="31">
        <v>0</v>
      </c>
      <c r="M34" s="31">
        <v>0</v>
      </c>
      <c r="N34" s="37">
        <v>0</v>
      </c>
      <c r="O34" s="37">
        <f t="shared" si="0"/>
        <v>425700</v>
      </c>
      <c r="P34" s="33" t="s">
        <v>50</v>
      </c>
      <c r="Q34" s="34">
        <v>0</v>
      </c>
      <c r="R34" s="31">
        <v>0</v>
      </c>
      <c r="S34" s="35">
        <v>0</v>
      </c>
      <c r="T34" s="31">
        <v>0</v>
      </c>
      <c r="U34" s="33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4">
        <v>0</v>
      </c>
      <c r="AH34" s="33"/>
      <c r="AI34" s="33"/>
      <c r="AJ34" s="36">
        <v>0</v>
      </c>
    </row>
    <row r="35" spans="1:36" s="36" customFormat="1" ht="11.25" x14ac:dyDescent="0.2">
      <c r="A35" s="12">
        <v>27</v>
      </c>
      <c r="B35" s="12" t="s">
        <v>39</v>
      </c>
      <c r="C35" s="12" t="s">
        <v>245</v>
      </c>
      <c r="D35" s="33" t="s">
        <v>51</v>
      </c>
      <c r="E35" s="39" t="s">
        <v>219</v>
      </c>
      <c r="F35" s="39" t="s">
        <v>219</v>
      </c>
      <c r="G35" s="37">
        <v>1913500</v>
      </c>
      <c r="H35" s="31">
        <v>0</v>
      </c>
      <c r="I35" s="33">
        <v>0</v>
      </c>
      <c r="J35" s="31">
        <v>0</v>
      </c>
      <c r="K35" s="31">
        <v>0</v>
      </c>
      <c r="L35" s="31">
        <v>0</v>
      </c>
      <c r="M35" s="31">
        <v>0</v>
      </c>
      <c r="N35" s="37">
        <v>0</v>
      </c>
      <c r="O35" s="37">
        <f t="shared" si="0"/>
        <v>1913500</v>
      </c>
      <c r="P35" s="33" t="s">
        <v>51</v>
      </c>
      <c r="Q35" s="34">
        <v>1913500</v>
      </c>
      <c r="R35" s="31">
        <v>0</v>
      </c>
      <c r="S35" s="35">
        <v>0</v>
      </c>
      <c r="T35" s="31">
        <v>0</v>
      </c>
      <c r="U35" s="33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4">
        <v>1913500</v>
      </c>
      <c r="AH35" s="33"/>
      <c r="AI35" s="33" t="s">
        <v>247</v>
      </c>
      <c r="AJ35" s="36" t="e">
        <f>SUMIFS(#REF!,#REF!,P35)</f>
        <v>#REF!</v>
      </c>
    </row>
    <row r="36" spans="1:36" s="36" customFormat="1" ht="11.25" x14ac:dyDescent="0.2">
      <c r="A36" s="12">
        <v>28</v>
      </c>
      <c r="B36" s="12" t="s">
        <v>39</v>
      </c>
      <c r="C36" s="12" t="s">
        <v>245</v>
      </c>
      <c r="D36" s="33" t="s">
        <v>52</v>
      </c>
      <c r="E36" s="39" t="s">
        <v>219</v>
      </c>
      <c r="F36" s="39" t="s">
        <v>219</v>
      </c>
      <c r="G36" s="37">
        <v>2019600</v>
      </c>
      <c r="H36" s="31">
        <v>0</v>
      </c>
      <c r="I36" s="33">
        <v>0</v>
      </c>
      <c r="J36" s="31">
        <v>0</v>
      </c>
      <c r="K36" s="31">
        <v>0</v>
      </c>
      <c r="L36" s="31">
        <v>0</v>
      </c>
      <c r="M36" s="31">
        <v>0</v>
      </c>
      <c r="N36" s="37">
        <v>0</v>
      </c>
      <c r="O36" s="37">
        <f t="shared" si="0"/>
        <v>2019600</v>
      </c>
      <c r="P36" s="33" t="s">
        <v>52</v>
      </c>
      <c r="Q36" s="34">
        <v>2019600</v>
      </c>
      <c r="R36" s="31">
        <v>0</v>
      </c>
      <c r="S36" s="35">
        <v>0</v>
      </c>
      <c r="T36" s="31">
        <v>0</v>
      </c>
      <c r="U36" s="33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4">
        <v>2019600</v>
      </c>
      <c r="AH36" s="33"/>
      <c r="AI36" s="33" t="s">
        <v>247</v>
      </c>
      <c r="AJ36" s="36" t="e">
        <f>SUMIFS(#REF!,#REF!,P36)</f>
        <v>#REF!</v>
      </c>
    </row>
    <row r="37" spans="1:36" s="36" customFormat="1" ht="11.25" x14ac:dyDescent="0.2">
      <c r="A37" s="12">
        <v>29</v>
      </c>
      <c r="B37" s="12" t="s">
        <v>39</v>
      </c>
      <c r="C37" s="12" t="s">
        <v>245</v>
      </c>
      <c r="D37" s="33" t="s">
        <v>53</v>
      </c>
      <c r="E37" s="39" t="s">
        <v>219</v>
      </c>
      <c r="F37" s="39" t="s">
        <v>219</v>
      </c>
      <c r="G37" s="37">
        <v>150000</v>
      </c>
      <c r="H37" s="31">
        <v>0</v>
      </c>
      <c r="I37" s="33">
        <v>0</v>
      </c>
      <c r="J37" s="31">
        <v>0</v>
      </c>
      <c r="K37" s="31">
        <v>0</v>
      </c>
      <c r="L37" s="31">
        <v>0</v>
      </c>
      <c r="M37" s="31">
        <v>0</v>
      </c>
      <c r="N37" s="37">
        <v>0</v>
      </c>
      <c r="O37" s="37">
        <f t="shared" si="0"/>
        <v>150000</v>
      </c>
      <c r="P37" s="33" t="s">
        <v>53</v>
      </c>
      <c r="Q37" s="34">
        <v>150000</v>
      </c>
      <c r="R37" s="31">
        <v>0</v>
      </c>
      <c r="S37" s="35">
        <v>0</v>
      </c>
      <c r="T37" s="31">
        <v>0</v>
      </c>
      <c r="U37" s="33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4">
        <v>150000</v>
      </c>
      <c r="AH37" s="33"/>
      <c r="AI37" s="33" t="s">
        <v>247</v>
      </c>
      <c r="AJ37" s="36" t="e">
        <f>SUMIFS(#REF!,#REF!,P37)</f>
        <v>#REF!</v>
      </c>
    </row>
    <row r="38" spans="1:36" s="36" customFormat="1" ht="11.25" x14ac:dyDescent="0.2">
      <c r="A38" s="12">
        <v>30</v>
      </c>
      <c r="B38" s="12" t="s">
        <v>39</v>
      </c>
      <c r="C38" s="12" t="s">
        <v>245</v>
      </c>
      <c r="D38" s="33" t="s">
        <v>54</v>
      </c>
      <c r="E38" s="39" t="s">
        <v>219</v>
      </c>
      <c r="F38" s="39" t="s">
        <v>219</v>
      </c>
      <c r="G38" s="37">
        <v>476115</v>
      </c>
      <c r="H38" s="31">
        <v>0</v>
      </c>
      <c r="I38" s="33">
        <v>0</v>
      </c>
      <c r="J38" s="31">
        <v>0</v>
      </c>
      <c r="K38" s="31">
        <v>0</v>
      </c>
      <c r="L38" s="31">
        <v>0</v>
      </c>
      <c r="M38" s="31">
        <v>0</v>
      </c>
      <c r="N38" s="37">
        <v>0</v>
      </c>
      <c r="O38" s="37">
        <f t="shared" si="0"/>
        <v>476115</v>
      </c>
      <c r="P38" s="33" t="s">
        <v>54</v>
      </c>
      <c r="Q38" s="34">
        <v>476115</v>
      </c>
      <c r="R38" s="31">
        <v>0</v>
      </c>
      <c r="S38" s="35">
        <v>0</v>
      </c>
      <c r="T38" s="31">
        <v>0</v>
      </c>
      <c r="U38" s="33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4">
        <v>476115</v>
      </c>
      <c r="AH38" s="33"/>
      <c r="AI38" s="33" t="s">
        <v>247</v>
      </c>
      <c r="AJ38" s="36" t="e">
        <f>SUMIFS(#REF!,#REF!,P38)</f>
        <v>#REF!</v>
      </c>
    </row>
    <row r="39" spans="1:36" s="36" customFormat="1" ht="11.25" x14ac:dyDescent="0.2">
      <c r="A39" s="12">
        <v>31</v>
      </c>
      <c r="B39" s="12" t="s">
        <v>39</v>
      </c>
      <c r="C39" s="12" t="s">
        <v>245</v>
      </c>
      <c r="D39" s="33" t="s">
        <v>55</v>
      </c>
      <c r="E39" s="39" t="s">
        <v>220</v>
      </c>
      <c r="F39" s="39" t="s">
        <v>220</v>
      </c>
      <c r="G39" s="37">
        <v>150000</v>
      </c>
      <c r="H39" s="31">
        <v>0</v>
      </c>
      <c r="I39" s="33">
        <v>0</v>
      </c>
      <c r="J39" s="31">
        <v>0</v>
      </c>
      <c r="K39" s="31">
        <v>0</v>
      </c>
      <c r="L39" s="31">
        <v>0</v>
      </c>
      <c r="M39" s="31">
        <v>0</v>
      </c>
      <c r="N39" s="37">
        <v>0</v>
      </c>
      <c r="O39" s="37">
        <f t="shared" si="0"/>
        <v>150000</v>
      </c>
      <c r="P39" s="33" t="s">
        <v>55</v>
      </c>
      <c r="Q39" s="34">
        <v>150000</v>
      </c>
      <c r="R39" s="31">
        <v>0</v>
      </c>
      <c r="S39" s="35">
        <v>0</v>
      </c>
      <c r="T39" s="31">
        <v>0</v>
      </c>
      <c r="U39" s="33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4">
        <v>150000</v>
      </c>
      <c r="AH39" s="33"/>
      <c r="AI39" s="33" t="s">
        <v>247</v>
      </c>
      <c r="AJ39" s="36" t="e">
        <f>SUMIFS(#REF!,#REF!,P39)</f>
        <v>#REF!</v>
      </c>
    </row>
    <row r="40" spans="1:36" s="36" customFormat="1" ht="11.25" x14ac:dyDescent="0.2">
      <c r="A40" s="12">
        <v>32</v>
      </c>
      <c r="B40" s="12" t="s">
        <v>39</v>
      </c>
      <c r="C40" s="12" t="s">
        <v>245</v>
      </c>
      <c r="D40" s="33" t="s">
        <v>56</v>
      </c>
      <c r="E40" s="39" t="s">
        <v>220</v>
      </c>
      <c r="F40" s="39" t="s">
        <v>220</v>
      </c>
      <c r="G40" s="37">
        <v>150000</v>
      </c>
      <c r="H40" s="31">
        <v>0</v>
      </c>
      <c r="I40" s="33">
        <v>0</v>
      </c>
      <c r="J40" s="31">
        <v>0</v>
      </c>
      <c r="K40" s="31">
        <v>0</v>
      </c>
      <c r="L40" s="31">
        <v>0</v>
      </c>
      <c r="M40" s="31">
        <v>0</v>
      </c>
      <c r="N40" s="37">
        <v>0</v>
      </c>
      <c r="O40" s="37">
        <f t="shared" si="0"/>
        <v>150000</v>
      </c>
      <c r="P40" s="33" t="s">
        <v>56</v>
      </c>
      <c r="Q40" s="34">
        <v>150000</v>
      </c>
      <c r="R40" s="31">
        <v>0</v>
      </c>
      <c r="S40" s="35">
        <v>0</v>
      </c>
      <c r="T40" s="31">
        <v>0</v>
      </c>
      <c r="U40" s="33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4">
        <v>150000</v>
      </c>
      <c r="AH40" s="33"/>
      <c r="AI40" s="33" t="s">
        <v>247</v>
      </c>
      <c r="AJ40" s="36" t="e">
        <f>SUMIFS(#REF!,#REF!,P40)</f>
        <v>#REF!</v>
      </c>
    </row>
    <row r="41" spans="1:36" s="36" customFormat="1" ht="11.25" x14ac:dyDescent="0.2">
      <c r="A41" s="12">
        <v>33</v>
      </c>
      <c r="B41" s="12" t="s">
        <v>39</v>
      </c>
      <c r="C41" s="12" t="s">
        <v>245</v>
      </c>
      <c r="D41" s="33" t="s">
        <v>57</v>
      </c>
      <c r="E41" s="39" t="s">
        <v>220</v>
      </c>
      <c r="F41" s="39" t="s">
        <v>220</v>
      </c>
      <c r="G41" s="37">
        <v>45000</v>
      </c>
      <c r="H41" s="31">
        <v>0</v>
      </c>
      <c r="I41" s="33">
        <v>0</v>
      </c>
      <c r="J41" s="31">
        <v>0</v>
      </c>
      <c r="K41" s="31">
        <v>0</v>
      </c>
      <c r="L41" s="31">
        <v>0</v>
      </c>
      <c r="M41" s="31">
        <v>0</v>
      </c>
      <c r="N41" s="37">
        <v>0</v>
      </c>
      <c r="O41" s="37">
        <f t="shared" si="0"/>
        <v>45000</v>
      </c>
      <c r="P41" s="33" t="s">
        <v>57</v>
      </c>
      <c r="Q41" s="34">
        <v>45000</v>
      </c>
      <c r="R41" s="31">
        <v>0</v>
      </c>
      <c r="S41" s="35">
        <v>0</v>
      </c>
      <c r="T41" s="31">
        <v>0</v>
      </c>
      <c r="U41" s="33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4">
        <v>45000</v>
      </c>
      <c r="AH41" s="33"/>
      <c r="AI41" s="33" t="s">
        <v>247</v>
      </c>
      <c r="AJ41" s="36" t="e">
        <f>SUMIFS(#REF!,#REF!,P41)</f>
        <v>#REF!</v>
      </c>
    </row>
    <row r="42" spans="1:36" s="36" customFormat="1" ht="11.25" x14ac:dyDescent="0.2">
      <c r="A42" s="12">
        <v>34</v>
      </c>
      <c r="B42" s="12" t="s">
        <v>39</v>
      </c>
      <c r="C42" s="12" t="s">
        <v>245</v>
      </c>
      <c r="D42" s="33" t="s">
        <v>58</v>
      </c>
      <c r="E42" s="39" t="s">
        <v>220</v>
      </c>
      <c r="F42" s="39" t="s">
        <v>220</v>
      </c>
      <c r="G42" s="37">
        <v>537500</v>
      </c>
      <c r="H42" s="31">
        <v>0</v>
      </c>
      <c r="I42" s="33">
        <v>0</v>
      </c>
      <c r="J42" s="31">
        <v>0</v>
      </c>
      <c r="K42" s="31">
        <v>0</v>
      </c>
      <c r="L42" s="31">
        <v>0</v>
      </c>
      <c r="M42" s="31">
        <v>0</v>
      </c>
      <c r="N42" s="37">
        <v>0</v>
      </c>
      <c r="O42" s="37">
        <f t="shared" si="0"/>
        <v>537500</v>
      </c>
      <c r="P42" s="33" t="s">
        <v>58</v>
      </c>
      <c r="Q42" s="34">
        <v>537500</v>
      </c>
      <c r="R42" s="31">
        <v>0</v>
      </c>
      <c r="S42" s="35">
        <v>0</v>
      </c>
      <c r="T42" s="31">
        <v>0</v>
      </c>
      <c r="U42" s="33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4">
        <v>537500</v>
      </c>
      <c r="AH42" s="33"/>
      <c r="AI42" s="33" t="s">
        <v>247</v>
      </c>
      <c r="AJ42" s="36" t="e">
        <f>SUMIFS(#REF!,#REF!,P42)</f>
        <v>#REF!</v>
      </c>
    </row>
    <row r="43" spans="1:36" s="36" customFormat="1" ht="11.25" x14ac:dyDescent="0.2">
      <c r="A43" s="12">
        <v>35</v>
      </c>
      <c r="B43" s="12" t="s">
        <v>39</v>
      </c>
      <c r="C43" s="12" t="s">
        <v>245</v>
      </c>
      <c r="D43" s="33" t="s">
        <v>59</v>
      </c>
      <c r="E43" s="39" t="s">
        <v>221</v>
      </c>
      <c r="F43" s="39" t="s">
        <v>221</v>
      </c>
      <c r="G43" s="37">
        <v>80000</v>
      </c>
      <c r="H43" s="31">
        <v>0</v>
      </c>
      <c r="I43" s="33">
        <v>0</v>
      </c>
      <c r="J43" s="31">
        <v>0</v>
      </c>
      <c r="K43" s="31">
        <v>0</v>
      </c>
      <c r="L43" s="31">
        <v>0</v>
      </c>
      <c r="M43" s="31">
        <v>0</v>
      </c>
      <c r="N43" s="37">
        <v>0</v>
      </c>
      <c r="O43" s="37">
        <f t="shared" si="0"/>
        <v>80000</v>
      </c>
      <c r="P43" s="33" t="s">
        <v>59</v>
      </c>
      <c r="Q43" s="34">
        <v>80000</v>
      </c>
      <c r="R43" s="31">
        <v>0</v>
      </c>
      <c r="S43" s="35">
        <v>0</v>
      </c>
      <c r="T43" s="31">
        <v>0</v>
      </c>
      <c r="U43" s="33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4">
        <v>80000</v>
      </c>
      <c r="AH43" s="33"/>
      <c r="AI43" s="33" t="s">
        <v>246</v>
      </c>
      <c r="AJ43" s="36" t="e">
        <f>SUMIFS(#REF!,#REF!,P43)</f>
        <v>#REF!</v>
      </c>
    </row>
    <row r="44" spans="1:36" s="36" customFormat="1" ht="11.25" x14ac:dyDescent="0.2">
      <c r="A44" s="12">
        <v>36</v>
      </c>
      <c r="B44" s="12" t="s">
        <v>39</v>
      </c>
      <c r="C44" s="12" t="s">
        <v>245</v>
      </c>
      <c r="D44" s="33" t="s">
        <v>60</v>
      </c>
      <c r="E44" s="39" t="s">
        <v>221</v>
      </c>
      <c r="F44" s="39" t="s">
        <v>221</v>
      </c>
      <c r="G44" s="37">
        <v>632100</v>
      </c>
      <c r="H44" s="31">
        <v>0</v>
      </c>
      <c r="I44" s="33">
        <v>0</v>
      </c>
      <c r="J44" s="31">
        <v>0</v>
      </c>
      <c r="K44" s="31">
        <v>0</v>
      </c>
      <c r="L44" s="31">
        <v>0</v>
      </c>
      <c r="M44" s="31">
        <v>0</v>
      </c>
      <c r="N44" s="37">
        <v>0</v>
      </c>
      <c r="O44" s="37">
        <f t="shared" si="0"/>
        <v>632100</v>
      </c>
      <c r="P44" s="33" t="s">
        <v>60</v>
      </c>
      <c r="Q44" s="34">
        <v>632100</v>
      </c>
      <c r="R44" s="31">
        <v>0</v>
      </c>
      <c r="S44" s="35">
        <v>0</v>
      </c>
      <c r="T44" s="31">
        <v>0</v>
      </c>
      <c r="U44" s="33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4">
        <v>632100</v>
      </c>
      <c r="AH44" s="33"/>
      <c r="AI44" s="33" t="s">
        <v>247</v>
      </c>
      <c r="AJ44" s="36" t="e">
        <f>SUMIFS(#REF!,#REF!,P44)</f>
        <v>#REF!</v>
      </c>
    </row>
    <row r="45" spans="1:36" s="36" customFormat="1" ht="11.25" x14ac:dyDescent="0.2">
      <c r="A45" s="12">
        <v>37</v>
      </c>
      <c r="B45" s="12" t="s">
        <v>39</v>
      </c>
      <c r="C45" s="12" t="s">
        <v>245</v>
      </c>
      <c r="D45" s="33" t="s">
        <v>61</v>
      </c>
      <c r="E45" s="39" t="s">
        <v>221</v>
      </c>
      <c r="F45" s="39" t="s">
        <v>221</v>
      </c>
      <c r="G45" s="37">
        <v>1071000</v>
      </c>
      <c r="H45" s="31">
        <v>0</v>
      </c>
      <c r="I45" s="33">
        <v>0</v>
      </c>
      <c r="J45" s="31">
        <v>0</v>
      </c>
      <c r="K45" s="31">
        <v>0</v>
      </c>
      <c r="L45" s="31">
        <v>0</v>
      </c>
      <c r="M45" s="31">
        <v>0</v>
      </c>
      <c r="N45" s="37">
        <v>0</v>
      </c>
      <c r="O45" s="37">
        <f t="shared" si="0"/>
        <v>1071000</v>
      </c>
      <c r="P45" s="33" t="s">
        <v>61</v>
      </c>
      <c r="Q45" s="34">
        <v>1071000</v>
      </c>
      <c r="R45" s="31">
        <v>0</v>
      </c>
      <c r="S45" s="35">
        <v>0</v>
      </c>
      <c r="T45" s="31">
        <v>0</v>
      </c>
      <c r="U45" s="33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4">
        <v>1071000</v>
      </c>
      <c r="AH45" s="33"/>
      <c r="AI45" s="33" t="s">
        <v>247</v>
      </c>
      <c r="AJ45" s="36" t="e">
        <f>SUMIFS(#REF!,#REF!,P45)</f>
        <v>#REF!</v>
      </c>
    </row>
    <row r="46" spans="1:36" s="36" customFormat="1" ht="11.25" x14ac:dyDescent="0.2">
      <c r="A46" s="12">
        <v>38</v>
      </c>
      <c r="B46" s="12" t="s">
        <v>39</v>
      </c>
      <c r="C46" s="12" t="s">
        <v>245</v>
      </c>
      <c r="D46" s="33" t="s">
        <v>62</v>
      </c>
      <c r="E46" s="39" t="s">
        <v>221</v>
      </c>
      <c r="F46" s="39" t="s">
        <v>221</v>
      </c>
      <c r="G46" s="37">
        <v>45000</v>
      </c>
      <c r="H46" s="31">
        <v>0</v>
      </c>
      <c r="I46" s="33">
        <v>0</v>
      </c>
      <c r="J46" s="31">
        <v>0</v>
      </c>
      <c r="K46" s="31">
        <v>0</v>
      </c>
      <c r="L46" s="31">
        <v>0</v>
      </c>
      <c r="M46" s="31">
        <v>0</v>
      </c>
      <c r="N46" s="37">
        <v>0</v>
      </c>
      <c r="O46" s="37">
        <f t="shared" si="0"/>
        <v>45000</v>
      </c>
      <c r="P46" s="33" t="s">
        <v>62</v>
      </c>
      <c r="Q46" s="34">
        <v>45000</v>
      </c>
      <c r="R46" s="31">
        <v>0</v>
      </c>
      <c r="S46" s="35">
        <v>0</v>
      </c>
      <c r="T46" s="31">
        <v>0</v>
      </c>
      <c r="U46" s="33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4">
        <v>45000</v>
      </c>
      <c r="AH46" s="33"/>
      <c r="AI46" s="33" t="s">
        <v>247</v>
      </c>
      <c r="AJ46" s="36" t="e">
        <f>SUMIFS(#REF!,#REF!,P46)</f>
        <v>#REF!</v>
      </c>
    </row>
    <row r="47" spans="1:36" s="36" customFormat="1" ht="11.25" x14ac:dyDescent="0.2">
      <c r="A47" s="12">
        <v>39</v>
      </c>
      <c r="B47" s="12" t="s">
        <v>39</v>
      </c>
      <c r="C47" s="12" t="s">
        <v>245</v>
      </c>
      <c r="D47" s="33" t="s">
        <v>63</v>
      </c>
      <c r="E47" s="39" t="s">
        <v>221</v>
      </c>
      <c r="F47" s="39" t="s">
        <v>221</v>
      </c>
      <c r="G47" s="37">
        <v>45000</v>
      </c>
      <c r="H47" s="31">
        <v>0</v>
      </c>
      <c r="I47" s="33">
        <v>0</v>
      </c>
      <c r="J47" s="31">
        <v>0</v>
      </c>
      <c r="K47" s="31">
        <v>0</v>
      </c>
      <c r="L47" s="31">
        <v>0</v>
      </c>
      <c r="M47" s="31">
        <v>0</v>
      </c>
      <c r="N47" s="37">
        <v>0</v>
      </c>
      <c r="O47" s="37">
        <f t="shared" si="0"/>
        <v>45000</v>
      </c>
      <c r="P47" s="33" t="s">
        <v>63</v>
      </c>
      <c r="Q47" s="34">
        <v>45000</v>
      </c>
      <c r="R47" s="31">
        <v>0</v>
      </c>
      <c r="S47" s="35">
        <v>0</v>
      </c>
      <c r="T47" s="31">
        <v>0</v>
      </c>
      <c r="U47" s="33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4">
        <v>45000</v>
      </c>
      <c r="AH47" s="33"/>
      <c r="AI47" s="33" t="s">
        <v>246</v>
      </c>
      <c r="AJ47" s="36" t="e">
        <f>SUMIFS(#REF!,#REF!,P47)</f>
        <v>#REF!</v>
      </c>
    </row>
    <row r="48" spans="1:36" s="36" customFormat="1" ht="11.25" x14ac:dyDescent="0.2">
      <c r="A48" s="12">
        <v>40</v>
      </c>
      <c r="B48" s="12" t="s">
        <v>39</v>
      </c>
      <c r="C48" s="12" t="s">
        <v>245</v>
      </c>
      <c r="D48" s="33" t="s">
        <v>64</v>
      </c>
      <c r="E48" s="39" t="s">
        <v>221</v>
      </c>
      <c r="F48" s="39" t="s">
        <v>221</v>
      </c>
      <c r="G48" s="37">
        <v>45000</v>
      </c>
      <c r="H48" s="31">
        <v>0</v>
      </c>
      <c r="I48" s="33">
        <v>0</v>
      </c>
      <c r="J48" s="31">
        <v>0</v>
      </c>
      <c r="K48" s="31">
        <v>0</v>
      </c>
      <c r="L48" s="31">
        <v>0</v>
      </c>
      <c r="M48" s="31">
        <v>0</v>
      </c>
      <c r="N48" s="37">
        <v>0</v>
      </c>
      <c r="O48" s="37">
        <f t="shared" si="0"/>
        <v>45000</v>
      </c>
      <c r="P48" s="33" t="s">
        <v>64</v>
      </c>
      <c r="Q48" s="34">
        <v>45000</v>
      </c>
      <c r="R48" s="31">
        <v>0</v>
      </c>
      <c r="S48" s="35">
        <v>0</v>
      </c>
      <c r="T48" s="31">
        <v>0</v>
      </c>
      <c r="U48" s="33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4">
        <v>45000</v>
      </c>
      <c r="AH48" s="33"/>
      <c r="AI48" s="33" t="s">
        <v>247</v>
      </c>
      <c r="AJ48" s="36" t="e">
        <f>SUMIFS(#REF!,#REF!,P48)</f>
        <v>#REF!</v>
      </c>
    </row>
    <row r="49" spans="1:36" s="36" customFormat="1" ht="11.25" x14ac:dyDescent="0.2">
      <c r="A49" s="12">
        <v>41</v>
      </c>
      <c r="B49" s="12" t="s">
        <v>39</v>
      </c>
      <c r="C49" s="12" t="s">
        <v>245</v>
      </c>
      <c r="D49" s="33" t="s">
        <v>65</v>
      </c>
      <c r="E49" s="39" t="s">
        <v>221</v>
      </c>
      <c r="F49" s="39" t="s">
        <v>221</v>
      </c>
      <c r="G49" s="37">
        <v>150000</v>
      </c>
      <c r="H49" s="31">
        <v>0</v>
      </c>
      <c r="I49" s="33">
        <v>0</v>
      </c>
      <c r="J49" s="31">
        <v>0</v>
      </c>
      <c r="K49" s="31">
        <v>0</v>
      </c>
      <c r="L49" s="31">
        <v>0</v>
      </c>
      <c r="M49" s="31">
        <v>0</v>
      </c>
      <c r="N49" s="37">
        <v>0</v>
      </c>
      <c r="O49" s="37">
        <f t="shared" si="0"/>
        <v>150000</v>
      </c>
      <c r="P49" s="33" t="s">
        <v>65</v>
      </c>
      <c r="Q49" s="34">
        <v>150000</v>
      </c>
      <c r="R49" s="31">
        <v>0</v>
      </c>
      <c r="S49" s="35">
        <v>0</v>
      </c>
      <c r="T49" s="31">
        <v>0</v>
      </c>
      <c r="U49" s="33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4">
        <v>150000</v>
      </c>
      <c r="AH49" s="33"/>
      <c r="AI49" s="33" t="s">
        <v>247</v>
      </c>
      <c r="AJ49" s="36" t="e">
        <f>SUMIFS(#REF!,#REF!,P49)</f>
        <v>#REF!</v>
      </c>
    </row>
    <row r="50" spans="1:36" s="36" customFormat="1" ht="11.25" x14ac:dyDescent="0.2">
      <c r="A50" s="12">
        <v>42</v>
      </c>
      <c r="B50" s="12" t="s">
        <v>39</v>
      </c>
      <c r="C50" s="12" t="s">
        <v>245</v>
      </c>
      <c r="D50" s="33" t="s">
        <v>66</v>
      </c>
      <c r="E50" s="39" t="s">
        <v>221</v>
      </c>
      <c r="F50" s="39" t="s">
        <v>221</v>
      </c>
      <c r="G50" s="37">
        <v>45000</v>
      </c>
      <c r="H50" s="31">
        <v>0</v>
      </c>
      <c r="I50" s="33">
        <v>0</v>
      </c>
      <c r="J50" s="31">
        <v>0</v>
      </c>
      <c r="K50" s="31">
        <v>0</v>
      </c>
      <c r="L50" s="31">
        <v>0</v>
      </c>
      <c r="M50" s="31">
        <v>0</v>
      </c>
      <c r="N50" s="37">
        <v>0</v>
      </c>
      <c r="O50" s="37">
        <f t="shared" si="0"/>
        <v>45000</v>
      </c>
      <c r="P50" s="33" t="s">
        <v>66</v>
      </c>
      <c r="Q50" s="34">
        <v>45000</v>
      </c>
      <c r="R50" s="31">
        <v>0</v>
      </c>
      <c r="S50" s="35">
        <v>0</v>
      </c>
      <c r="T50" s="31">
        <v>0</v>
      </c>
      <c r="U50" s="33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4">
        <v>45000</v>
      </c>
      <c r="AH50" s="33"/>
      <c r="AI50" s="33" t="s">
        <v>246</v>
      </c>
      <c r="AJ50" s="36" t="e">
        <f>SUMIFS(#REF!,#REF!,P50)</f>
        <v>#REF!</v>
      </c>
    </row>
    <row r="51" spans="1:36" s="36" customFormat="1" ht="11.25" x14ac:dyDescent="0.2">
      <c r="A51" s="12">
        <v>43</v>
      </c>
      <c r="B51" s="12" t="s">
        <v>39</v>
      </c>
      <c r="C51" s="12" t="s">
        <v>245</v>
      </c>
      <c r="D51" s="33" t="s">
        <v>67</v>
      </c>
      <c r="E51" s="39" t="s">
        <v>221</v>
      </c>
      <c r="F51" s="39" t="s">
        <v>221</v>
      </c>
      <c r="G51" s="37">
        <v>150000</v>
      </c>
      <c r="H51" s="31">
        <v>0</v>
      </c>
      <c r="I51" s="33">
        <v>0</v>
      </c>
      <c r="J51" s="31">
        <v>0</v>
      </c>
      <c r="K51" s="31">
        <v>0</v>
      </c>
      <c r="L51" s="31">
        <v>0</v>
      </c>
      <c r="M51" s="31">
        <v>0</v>
      </c>
      <c r="N51" s="37">
        <v>0</v>
      </c>
      <c r="O51" s="37">
        <f t="shared" si="0"/>
        <v>150000</v>
      </c>
      <c r="P51" s="33" t="s">
        <v>67</v>
      </c>
      <c r="Q51" s="34">
        <v>150000</v>
      </c>
      <c r="R51" s="31">
        <v>0</v>
      </c>
      <c r="S51" s="35">
        <v>0</v>
      </c>
      <c r="T51" s="31">
        <v>0</v>
      </c>
      <c r="U51" s="33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4">
        <v>150000</v>
      </c>
      <c r="AH51" s="33"/>
      <c r="AI51" s="33" t="s">
        <v>247</v>
      </c>
      <c r="AJ51" s="36" t="e">
        <f>SUMIFS(#REF!,#REF!,P51)</f>
        <v>#REF!</v>
      </c>
    </row>
    <row r="52" spans="1:36" s="36" customFormat="1" ht="11.25" x14ac:dyDescent="0.2">
      <c r="A52" s="12">
        <v>44</v>
      </c>
      <c r="B52" s="12" t="s">
        <v>39</v>
      </c>
      <c r="C52" s="12" t="s">
        <v>245</v>
      </c>
      <c r="D52" s="33" t="s">
        <v>68</v>
      </c>
      <c r="E52" s="39" t="s">
        <v>221</v>
      </c>
      <c r="F52" s="39" t="s">
        <v>221</v>
      </c>
      <c r="G52" s="37">
        <v>632100</v>
      </c>
      <c r="H52" s="31">
        <v>0</v>
      </c>
      <c r="I52" s="33">
        <v>0</v>
      </c>
      <c r="J52" s="31">
        <v>0</v>
      </c>
      <c r="K52" s="31">
        <v>0</v>
      </c>
      <c r="L52" s="31">
        <v>0</v>
      </c>
      <c r="M52" s="31">
        <v>0</v>
      </c>
      <c r="N52" s="37">
        <v>0</v>
      </c>
      <c r="O52" s="37">
        <f t="shared" si="0"/>
        <v>632100</v>
      </c>
      <c r="P52" s="33" t="s">
        <v>68</v>
      </c>
      <c r="Q52" s="34">
        <v>632100</v>
      </c>
      <c r="R52" s="31">
        <v>0</v>
      </c>
      <c r="S52" s="35">
        <v>0</v>
      </c>
      <c r="T52" s="31">
        <v>0</v>
      </c>
      <c r="U52" s="33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4">
        <v>632100</v>
      </c>
      <c r="AH52" s="33"/>
      <c r="AI52" s="33" t="s">
        <v>247</v>
      </c>
      <c r="AJ52" s="36" t="e">
        <f>SUMIFS(#REF!,#REF!,P52)</f>
        <v>#REF!</v>
      </c>
    </row>
    <row r="53" spans="1:36" s="36" customFormat="1" ht="11.25" x14ac:dyDescent="0.2">
      <c r="A53" s="12">
        <v>45</v>
      </c>
      <c r="B53" s="12" t="s">
        <v>39</v>
      </c>
      <c r="C53" s="12" t="s">
        <v>245</v>
      </c>
      <c r="D53" s="33" t="s">
        <v>69</v>
      </c>
      <c r="E53" s="39" t="s">
        <v>222</v>
      </c>
      <c r="F53" s="39" t="s">
        <v>222</v>
      </c>
      <c r="G53" s="37">
        <v>45000</v>
      </c>
      <c r="H53" s="31">
        <v>0</v>
      </c>
      <c r="I53" s="33">
        <v>0</v>
      </c>
      <c r="J53" s="31">
        <v>0</v>
      </c>
      <c r="K53" s="31">
        <v>0</v>
      </c>
      <c r="L53" s="31">
        <v>0</v>
      </c>
      <c r="M53" s="31">
        <v>0</v>
      </c>
      <c r="N53" s="37">
        <v>0</v>
      </c>
      <c r="O53" s="37">
        <f t="shared" si="0"/>
        <v>45000</v>
      </c>
      <c r="P53" s="33" t="s">
        <v>69</v>
      </c>
      <c r="Q53" s="34">
        <v>45000</v>
      </c>
      <c r="R53" s="31">
        <v>0</v>
      </c>
      <c r="S53" s="35">
        <v>0</v>
      </c>
      <c r="T53" s="31">
        <v>0</v>
      </c>
      <c r="U53" s="33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4">
        <v>45000</v>
      </c>
      <c r="AH53" s="33"/>
      <c r="AI53" s="33" t="s">
        <v>247</v>
      </c>
      <c r="AJ53" s="36" t="e">
        <f>SUMIFS(#REF!,#REF!,P53)</f>
        <v>#REF!</v>
      </c>
    </row>
    <row r="54" spans="1:36" s="36" customFormat="1" ht="11.25" x14ac:dyDescent="0.2">
      <c r="A54" s="12">
        <v>46</v>
      </c>
      <c r="B54" s="12" t="s">
        <v>39</v>
      </c>
      <c r="C54" s="12" t="s">
        <v>245</v>
      </c>
      <c r="D54" s="33" t="s">
        <v>70</v>
      </c>
      <c r="E54" s="39" t="s">
        <v>222</v>
      </c>
      <c r="F54" s="39" t="s">
        <v>222</v>
      </c>
      <c r="G54" s="37">
        <v>45000</v>
      </c>
      <c r="H54" s="31">
        <v>0</v>
      </c>
      <c r="I54" s="33">
        <v>0</v>
      </c>
      <c r="J54" s="31">
        <v>0</v>
      </c>
      <c r="K54" s="31">
        <v>0</v>
      </c>
      <c r="L54" s="31">
        <v>0</v>
      </c>
      <c r="M54" s="31">
        <v>0</v>
      </c>
      <c r="N54" s="37">
        <v>0</v>
      </c>
      <c r="O54" s="37">
        <f t="shared" si="0"/>
        <v>45000</v>
      </c>
      <c r="P54" s="33" t="s">
        <v>70</v>
      </c>
      <c r="Q54" s="34">
        <v>45000</v>
      </c>
      <c r="R54" s="31">
        <v>0</v>
      </c>
      <c r="S54" s="35">
        <v>0</v>
      </c>
      <c r="T54" s="31">
        <v>0</v>
      </c>
      <c r="U54" s="33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4">
        <v>45000</v>
      </c>
      <c r="AH54" s="33"/>
      <c r="AI54" s="33" t="s">
        <v>247</v>
      </c>
      <c r="AJ54" s="36" t="e">
        <f>SUMIFS(#REF!,#REF!,P54)</f>
        <v>#REF!</v>
      </c>
    </row>
    <row r="55" spans="1:36" s="36" customFormat="1" ht="11.25" x14ac:dyDescent="0.2">
      <c r="A55" s="12">
        <v>47</v>
      </c>
      <c r="B55" s="12" t="s">
        <v>39</v>
      </c>
      <c r="C55" s="12" t="s">
        <v>245</v>
      </c>
      <c r="D55" s="33" t="s">
        <v>71</v>
      </c>
      <c r="E55" s="39" t="s">
        <v>222</v>
      </c>
      <c r="F55" s="39" t="s">
        <v>222</v>
      </c>
      <c r="G55" s="37">
        <v>2692800</v>
      </c>
      <c r="H55" s="31">
        <v>0</v>
      </c>
      <c r="I55" s="33">
        <v>0</v>
      </c>
      <c r="J55" s="31">
        <v>0</v>
      </c>
      <c r="K55" s="31">
        <v>0</v>
      </c>
      <c r="L55" s="31">
        <v>0</v>
      </c>
      <c r="M55" s="31">
        <v>0</v>
      </c>
      <c r="N55" s="37">
        <v>0</v>
      </c>
      <c r="O55" s="37">
        <f t="shared" si="0"/>
        <v>2692800</v>
      </c>
      <c r="P55" s="33" t="s">
        <v>71</v>
      </c>
      <c r="Q55" s="34">
        <v>2692800</v>
      </c>
      <c r="R55" s="31">
        <v>0</v>
      </c>
      <c r="S55" s="35">
        <v>0</v>
      </c>
      <c r="T55" s="31">
        <v>0</v>
      </c>
      <c r="U55" s="33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4">
        <v>2692800</v>
      </c>
      <c r="AH55" s="33"/>
      <c r="AI55" s="33" t="s">
        <v>247</v>
      </c>
      <c r="AJ55" s="36" t="e">
        <f>SUMIFS(#REF!,#REF!,P55)</f>
        <v>#REF!</v>
      </c>
    </row>
    <row r="56" spans="1:36" s="36" customFormat="1" ht="11.25" x14ac:dyDescent="0.2">
      <c r="A56" s="12">
        <v>48</v>
      </c>
      <c r="B56" s="12" t="s">
        <v>39</v>
      </c>
      <c r="C56" s="12" t="s">
        <v>245</v>
      </c>
      <c r="D56" s="33" t="s">
        <v>72</v>
      </c>
      <c r="E56" s="39" t="s">
        <v>222</v>
      </c>
      <c r="F56" s="39" t="s">
        <v>222</v>
      </c>
      <c r="G56" s="37">
        <v>80000</v>
      </c>
      <c r="H56" s="31">
        <v>0</v>
      </c>
      <c r="I56" s="33">
        <v>0</v>
      </c>
      <c r="J56" s="31">
        <v>0</v>
      </c>
      <c r="K56" s="31">
        <v>0</v>
      </c>
      <c r="L56" s="31">
        <v>0</v>
      </c>
      <c r="M56" s="31">
        <v>0</v>
      </c>
      <c r="N56" s="37">
        <v>0</v>
      </c>
      <c r="O56" s="37">
        <f t="shared" si="0"/>
        <v>80000</v>
      </c>
      <c r="P56" s="33" t="s">
        <v>72</v>
      </c>
      <c r="Q56" s="34">
        <v>80000</v>
      </c>
      <c r="R56" s="31">
        <v>0</v>
      </c>
      <c r="S56" s="35">
        <v>0</v>
      </c>
      <c r="T56" s="31">
        <v>0</v>
      </c>
      <c r="U56" s="33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4">
        <v>80000</v>
      </c>
      <c r="AH56" s="33"/>
      <c r="AI56" s="33" t="s">
        <v>247</v>
      </c>
      <c r="AJ56" s="36" t="e">
        <f>SUMIFS(#REF!,#REF!,P56)</f>
        <v>#REF!</v>
      </c>
    </row>
    <row r="57" spans="1:36" s="36" customFormat="1" ht="11.25" x14ac:dyDescent="0.2">
      <c r="A57" s="12">
        <v>49</v>
      </c>
      <c r="B57" s="12" t="s">
        <v>39</v>
      </c>
      <c r="C57" s="12" t="s">
        <v>245</v>
      </c>
      <c r="D57" s="33" t="s">
        <v>73</v>
      </c>
      <c r="E57" s="39" t="s">
        <v>222</v>
      </c>
      <c r="F57" s="39" t="s">
        <v>222</v>
      </c>
      <c r="G57" s="37">
        <v>45000</v>
      </c>
      <c r="H57" s="31">
        <v>0</v>
      </c>
      <c r="I57" s="33">
        <v>0</v>
      </c>
      <c r="J57" s="31">
        <v>0</v>
      </c>
      <c r="K57" s="31">
        <v>0</v>
      </c>
      <c r="L57" s="31">
        <v>0</v>
      </c>
      <c r="M57" s="31">
        <v>0</v>
      </c>
      <c r="N57" s="37">
        <v>0</v>
      </c>
      <c r="O57" s="37">
        <f t="shared" si="0"/>
        <v>45000</v>
      </c>
      <c r="P57" s="33" t="s">
        <v>73</v>
      </c>
      <c r="Q57" s="34">
        <v>45000</v>
      </c>
      <c r="R57" s="31">
        <v>0</v>
      </c>
      <c r="S57" s="35">
        <v>0</v>
      </c>
      <c r="T57" s="31">
        <v>0</v>
      </c>
      <c r="U57" s="33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4">
        <v>45000</v>
      </c>
      <c r="AH57" s="33"/>
      <c r="AI57" s="33" t="s">
        <v>247</v>
      </c>
      <c r="AJ57" s="36" t="e">
        <f>SUMIFS(#REF!,#REF!,P57)</f>
        <v>#REF!</v>
      </c>
    </row>
    <row r="58" spans="1:36" s="36" customFormat="1" ht="11.25" x14ac:dyDescent="0.2">
      <c r="A58" s="12">
        <v>50</v>
      </c>
      <c r="B58" s="12" t="s">
        <v>39</v>
      </c>
      <c r="C58" s="12" t="s">
        <v>245</v>
      </c>
      <c r="D58" s="33" t="s">
        <v>74</v>
      </c>
      <c r="E58" s="39" t="s">
        <v>222</v>
      </c>
      <c r="F58" s="39" t="s">
        <v>222</v>
      </c>
      <c r="G58" s="37">
        <v>451500</v>
      </c>
      <c r="H58" s="31">
        <v>0</v>
      </c>
      <c r="I58" s="33">
        <v>0</v>
      </c>
      <c r="J58" s="31">
        <v>0</v>
      </c>
      <c r="K58" s="31">
        <v>0</v>
      </c>
      <c r="L58" s="31">
        <v>0</v>
      </c>
      <c r="M58" s="31">
        <v>0</v>
      </c>
      <c r="N58" s="37">
        <v>0</v>
      </c>
      <c r="O58" s="37">
        <f t="shared" si="0"/>
        <v>451500</v>
      </c>
      <c r="P58" s="33" t="s">
        <v>74</v>
      </c>
      <c r="Q58" s="34">
        <v>451500</v>
      </c>
      <c r="R58" s="31">
        <v>0</v>
      </c>
      <c r="S58" s="35">
        <v>0</v>
      </c>
      <c r="T58" s="31">
        <v>0</v>
      </c>
      <c r="U58" s="33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4">
        <v>451500</v>
      </c>
      <c r="AH58" s="33"/>
      <c r="AI58" s="33" t="s">
        <v>247</v>
      </c>
      <c r="AJ58" s="36" t="e">
        <f>SUMIFS(#REF!,#REF!,P58)</f>
        <v>#REF!</v>
      </c>
    </row>
    <row r="59" spans="1:36" s="36" customFormat="1" ht="11.25" x14ac:dyDescent="0.2">
      <c r="A59" s="12">
        <v>51</v>
      </c>
      <c r="B59" s="12" t="s">
        <v>39</v>
      </c>
      <c r="C59" s="12" t="s">
        <v>245</v>
      </c>
      <c r="D59" s="33" t="s">
        <v>75</v>
      </c>
      <c r="E59" s="39" t="s">
        <v>222</v>
      </c>
      <c r="F59" s="39" t="s">
        <v>222</v>
      </c>
      <c r="G59" s="37">
        <v>2019600</v>
      </c>
      <c r="H59" s="31">
        <v>0</v>
      </c>
      <c r="I59" s="33">
        <v>0</v>
      </c>
      <c r="J59" s="31">
        <v>0</v>
      </c>
      <c r="K59" s="31">
        <v>0</v>
      </c>
      <c r="L59" s="31">
        <v>0</v>
      </c>
      <c r="M59" s="31">
        <v>0</v>
      </c>
      <c r="N59" s="37">
        <v>0</v>
      </c>
      <c r="O59" s="37">
        <f t="shared" si="0"/>
        <v>2019600</v>
      </c>
      <c r="P59" s="33" t="s">
        <v>75</v>
      </c>
      <c r="Q59" s="34">
        <v>2019600</v>
      </c>
      <c r="R59" s="31">
        <v>0</v>
      </c>
      <c r="S59" s="35">
        <v>0</v>
      </c>
      <c r="T59" s="31">
        <v>0</v>
      </c>
      <c r="U59" s="33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4">
        <v>2019600</v>
      </c>
      <c r="AH59" s="33"/>
      <c r="AI59" s="33" t="s">
        <v>247</v>
      </c>
      <c r="AJ59" s="36" t="e">
        <f>SUMIFS(#REF!,#REF!,P59)</f>
        <v>#REF!</v>
      </c>
    </row>
    <row r="60" spans="1:36" s="36" customFormat="1" ht="11.25" x14ac:dyDescent="0.2">
      <c r="A60" s="12">
        <v>52</v>
      </c>
      <c r="B60" s="12" t="s">
        <v>39</v>
      </c>
      <c r="C60" s="12" t="s">
        <v>245</v>
      </c>
      <c r="D60" s="33" t="s">
        <v>76</v>
      </c>
      <c r="E60" s="39" t="s">
        <v>222</v>
      </c>
      <c r="F60" s="39" t="s">
        <v>222</v>
      </c>
      <c r="G60" s="37">
        <v>45000</v>
      </c>
      <c r="H60" s="31">
        <v>0</v>
      </c>
      <c r="I60" s="33">
        <v>0</v>
      </c>
      <c r="J60" s="31">
        <v>0</v>
      </c>
      <c r="K60" s="31">
        <v>0</v>
      </c>
      <c r="L60" s="31">
        <v>0</v>
      </c>
      <c r="M60" s="31">
        <v>0</v>
      </c>
      <c r="N60" s="37">
        <v>0</v>
      </c>
      <c r="O60" s="37">
        <f t="shared" si="0"/>
        <v>45000</v>
      </c>
      <c r="P60" s="33" t="s">
        <v>76</v>
      </c>
      <c r="Q60" s="34">
        <v>45000</v>
      </c>
      <c r="R60" s="31">
        <v>0</v>
      </c>
      <c r="S60" s="35">
        <v>0</v>
      </c>
      <c r="T60" s="31">
        <v>0</v>
      </c>
      <c r="U60" s="33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4">
        <v>45000</v>
      </c>
      <c r="AH60" s="33"/>
      <c r="AI60" s="33" t="s">
        <v>247</v>
      </c>
      <c r="AJ60" s="36" t="e">
        <f>SUMIFS(#REF!,#REF!,P60)</f>
        <v>#REF!</v>
      </c>
    </row>
    <row r="61" spans="1:36" s="36" customFormat="1" ht="11.25" x14ac:dyDescent="0.2">
      <c r="A61" s="12">
        <v>53</v>
      </c>
      <c r="B61" s="12" t="s">
        <v>39</v>
      </c>
      <c r="C61" s="12" t="s">
        <v>245</v>
      </c>
      <c r="D61" s="33" t="s">
        <v>77</v>
      </c>
      <c r="E61" s="39" t="s">
        <v>223</v>
      </c>
      <c r="F61" s="39" t="s">
        <v>223</v>
      </c>
      <c r="G61" s="37">
        <v>45000</v>
      </c>
      <c r="H61" s="31">
        <v>0</v>
      </c>
      <c r="I61" s="33">
        <v>0</v>
      </c>
      <c r="J61" s="31">
        <v>0</v>
      </c>
      <c r="K61" s="31">
        <v>0</v>
      </c>
      <c r="L61" s="31">
        <v>0</v>
      </c>
      <c r="M61" s="31">
        <v>0</v>
      </c>
      <c r="N61" s="37">
        <v>0</v>
      </c>
      <c r="O61" s="37">
        <f t="shared" si="0"/>
        <v>45000</v>
      </c>
      <c r="P61" s="33" t="s">
        <v>77</v>
      </c>
      <c r="Q61" s="34">
        <v>45000</v>
      </c>
      <c r="R61" s="31">
        <v>0</v>
      </c>
      <c r="S61" s="35">
        <v>0</v>
      </c>
      <c r="T61" s="31">
        <v>0</v>
      </c>
      <c r="U61" s="33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4">
        <v>45000</v>
      </c>
      <c r="AH61" s="33"/>
      <c r="AI61" s="33" t="s">
        <v>246</v>
      </c>
      <c r="AJ61" s="36" t="e">
        <f>SUMIFS(#REF!,#REF!,P61)</f>
        <v>#REF!</v>
      </c>
    </row>
    <row r="62" spans="1:36" s="36" customFormat="1" ht="11.25" x14ac:dyDescent="0.2">
      <c r="A62" s="12">
        <v>54</v>
      </c>
      <c r="B62" s="12" t="s">
        <v>39</v>
      </c>
      <c r="C62" s="12" t="s">
        <v>245</v>
      </c>
      <c r="D62" s="33" t="s">
        <v>78</v>
      </c>
      <c r="E62" s="39" t="s">
        <v>223</v>
      </c>
      <c r="F62" s="39" t="s">
        <v>223</v>
      </c>
      <c r="G62" s="37">
        <v>80000</v>
      </c>
      <c r="H62" s="31">
        <v>0</v>
      </c>
      <c r="I62" s="33">
        <v>0</v>
      </c>
      <c r="J62" s="31">
        <v>0</v>
      </c>
      <c r="K62" s="31">
        <v>0</v>
      </c>
      <c r="L62" s="31">
        <v>0</v>
      </c>
      <c r="M62" s="31">
        <v>0</v>
      </c>
      <c r="N62" s="37">
        <v>0</v>
      </c>
      <c r="O62" s="37">
        <f t="shared" si="0"/>
        <v>80000</v>
      </c>
      <c r="P62" s="33" t="s">
        <v>78</v>
      </c>
      <c r="Q62" s="34">
        <v>0</v>
      </c>
      <c r="R62" s="31">
        <v>0</v>
      </c>
      <c r="S62" s="35">
        <v>0</v>
      </c>
      <c r="T62" s="31">
        <v>0</v>
      </c>
      <c r="U62" s="33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4">
        <v>0</v>
      </c>
      <c r="AH62" s="33"/>
      <c r="AI62" s="33"/>
      <c r="AJ62" s="36">
        <v>0</v>
      </c>
    </row>
    <row r="63" spans="1:36" s="36" customFormat="1" ht="11.25" x14ac:dyDescent="0.2">
      <c r="A63" s="12">
        <v>55</v>
      </c>
      <c r="B63" s="12" t="s">
        <v>39</v>
      </c>
      <c r="C63" s="12" t="s">
        <v>245</v>
      </c>
      <c r="D63" s="33" t="s">
        <v>79</v>
      </c>
      <c r="E63" s="39" t="s">
        <v>223</v>
      </c>
      <c r="F63" s="39" t="s">
        <v>223</v>
      </c>
      <c r="G63" s="37">
        <v>45000</v>
      </c>
      <c r="H63" s="31">
        <v>0</v>
      </c>
      <c r="I63" s="33">
        <v>0</v>
      </c>
      <c r="J63" s="31">
        <v>0</v>
      </c>
      <c r="K63" s="31">
        <v>0</v>
      </c>
      <c r="L63" s="31">
        <v>0</v>
      </c>
      <c r="M63" s="31">
        <v>0</v>
      </c>
      <c r="N63" s="37">
        <v>0</v>
      </c>
      <c r="O63" s="37">
        <f t="shared" si="0"/>
        <v>45000</v>
      </c>
      <c r="P63" s="33" t="s">
        <v>79</v>
      </c>
      <c r="Q63" s="34">
        <v>45000</v>
      </c>
      <c r="R63" s="31">
        <v>0</v>
      </c>
      <c r="S63" s="35">
        <v>0</v>
      </c>
      <c r="T63" s="31">
        <v>0</v>
      </c>
      <c r="U63" s="33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4">
        <v>45000</v>
      </c>
      <c r="AH63" s="33"/>
      <c r="AI63" s="33" t="s">
        <v>247</v>
      </c>
      <c r="AJ63" s="36" t="e">
        <f>SUMIFS(#REF!,#REF!,P63)</f>
        <v>#REF!</v>
      </c>
    </row>
    <row r="64" spans="1:36" s="36" customFormat="1" ht="11.25" x14ac:dyDescent="0.2">
      <c r="A64" s="12">
        <v>56</v>
      </c>
      <c r="B64" s="12" t="s">
        <v>39</v>
      </c>
      <c r="C64" s="12" t="s">
        <v>245</v>
      </c>
      <c r="D64" s="33" t="s">
        <v>80</v>
      </c>
      <c r="E64" s="39" t="s">
        <v>223</v>
      </c>
      <c r="F64" s="39" t="s">
        <v>223</v>
      </c>
      <c r="G64" s="37">
        <v>1075000</v>
      </c>
      <c r="H64" s="31">
        <v>0</v>
      </c>
      <c r="I64" s="33">
        <v>0</v>
      </c>
      <c r="J64" s="31">
        <v>0</v>
      </c>
      <c r="K64" s="31">
        <v>0</v>
      </c>
      <c r="L64" s="31">
        <v>0</v>
      </c>
      <c r="M64" s="31">
        <v>0</v>
      </c>
      <c r="N64" s="37">
        <v>0</v>
      </c>
      <c r="O64" s="37">
        <f t="shared" si="0"/>
        <v>1075000</v>
      </c>
      <c r="P64" s="33" t="s">
        <v>80</v>
      </c>
      <c r="Q64" s="34">
        <v>1075000</v>
      </c>
      <c r="R64" s="31">
        <v>0</v>
      </c>
      <c r="S64" s="35">
        <v>0</v>
      </c>
      <c r="T64" s="31">
        <v>0</v>
      </c>
      <c r="U64" s="33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4">
        <v>1075000</v>
      </c>
      <c r="AH64" s="33"/>
      <c r="AI64" s="33" t="s">
        <v>247</v>
      </c>
      <c r="AJ64" s="36" t="e">
        <f>SUMIFS(#REF!,#REF!,P64)</f>
        <v>#REF!</v>
      </c>
    </row>
    <row r="65" spans="1:36" s="36" customFormat="1" ht="11.25" x14ac:dyDescent="0.2">
      <c r="A65" s="12">
        <v>57</v>
      </c>
      <c r="B65" s="12" t="s">
        <v>39</v>
      </c>
      <c r="C65" s="12" t="s">
        <v>245</v>
      </c>
      <c r="D65" s="33" t="s">
        <v>81</v>
      </c>
      <c r="E65" s="39" t="s">
        <v>223</v>
      </c>
      <c r="F65" s="39" t="s">
        <v>223</v>
      </c>
      <c r="G65" s="37">
        <v>45000</v>
      </c>
      <c r="H65" s="31">
        <v>0</v>
      </c>
      <c r="I65" s="33">
        <v>0</v>
      </c>
      <c r="J65" s="31">
        <v>0</v>
      </c>
      <c r="K65" s="31">
        <v>0</v>
      </c>
      <c r="L65" s="31">
        <v>0</v>
      </c>
      <c r="M65" s="31">
        <v>0</v>
      </c>
      <c r="N65" s="37">
        <v>0</v>
      </c>
      <c r="O65" s="37">
        <f t="shared" si="0"/>
        <v>45000</v>
      </c>
      <c r="P65" s="33" t="s">
        <v>81</v>
      </c>
      <c r="Q65" s="34">
        <v>45000</v>
      </c>
      <c r="R65" s="31">
        <v>0</v>
      </c>
      <c r="S65" s="35">
        <v>0</v>
      </c>
      <c r="T65" s="31">
        <v>0</v>
      </c>
      <c r="U65" s="33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4">
        <v>45000</v>
      </c>
      <c r="AH65" s="33"/>
      <c r="AI65" s="33" t="s">
        <v>247</v>
      </c>
      <c r="AJ65" s="36" t="e">
        <f>SUMIFS(#REF!,#REF!,P65)</f>
        <v>#REF!</v>
      </c>
    </row>
    <row r="66" spans="1:36" s="36" customFormat="1" ht="11.25" x14ac:dyDescent="0.2">
      <c r="A66" s="12">
        <v>58</v>
      </c>
      <c r="B66" s="12" t="s">
        <v>39</v>
      </c>
      <c r="C66" s="12" t="s">
        <v>245</v>
      </c>
      <c r="D66" s="33" t="s">
        <v>82</v>
      </c>
      <c r="E66" s="39" t="s">
        <v>223</v>
      </c>
      <c r="F66" s="39" t="s">
        <v>223</v>
      </c>
      <c r="G66" s="37">
        <v>45000</v>
      </c>
      <c r="H66" s="31">
        <v>0</v>
      </c>
      <c r="I66" s="33">
        <v>0</v>
      </c>
      <c r="J66" s="31">
        <v>0</v>
      </c>
      <c r="K66" s="31">
        <v>0</v>
      </c>
      <c r="L66" s="31">
        <v>0</v>
      </c>
      <c r="M66" s="31">
        <v>0</v>
      </c>
      <c r="N66" s="37">
        <v>0</v>
      </c>
      <c r="O66" s="37">
        <f t="shared" si="0"/>
        <v>45000</v>
      </c>
      <c r="P66" s="33" t="s">
        <v>82</v>
      </c>
      <c r="Q66" s="34">
        <v>45000</v>
      </c>
      <c r="R66" s="31">
        <v>0</v>
      </c>
      <c r="S66" s="35">
        <v>0</v>
      </c>
      <c r="T66" s="31">
        <v>0</v>
      </c>
      <c r="U66" s="33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4">
        <v>45000</v>
      </c>
      <c r="AH66" s="33"/>
      <c r="AI66" s="33" t="s">
        <v>247</v>
      </c>
      <c r="AJ66" s="36" t="e">
        <f>SUMIFS(#REF!,#REF!,P66)</f>
        <v>#REF!</v>
      </c>
    </row>
    <row r="67" spans="1:36" s="36" customFormat="1" ht="11.25" x14ac:dyDescent="0.2">
      <c r="A67" s="12">
        <v>59</v>
      </c>
      <c r="B67" s="12" t="s">
        <v>39</v>
      </c>
      <c r="C67" s="12" t="s">
        <v>245</v>
      </c>
      <c r="D67" s="33" t="s">
        <v>83</v>
      </c>
      <c r="E67" s="39" t="s">
        <v>223</v>
      </c>
      <c r="F67" s="39" t="s">
        <v>223</v>
      </c>
      <c r="G67" s="37">
        <v>80000</v>
      </c>
      <c r="H67" s="31">
        <v>0</v>
      </c>
      <c r="I67" s="33">
        <v>0</v>
      </c>
      <c r="J67" s="31">
        <v>0</v>
      </c>
      <c r="K67" s="31">
        <v>0</v>
      </c>
      <c r="L67" s="31">
        <v>0</v>
      </c>
      <c r="M67" s="31">
        <v>0</v>
      </c>
      <c r="N67" s="37">
        <v>0</v>
      </c>
      <c r="O67" s="37">
        <f t="shared" si="0"/>
        <v>80000</v>
      </c>
      <c r="P67" s="33" t="s">
        <v>83</v>
      </c>
      <c r="Q67" s="34">
        <v>80000</v>
      </c>
      <c r="R67" s="31">
        <v>0</v>
      </c>
      <c r="S67" s="35">
        <v>0</v>
      </c>
      <c r="T67" s="31">
        <v>0</v>
      </c>
      <c r="U67" s="33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4">
        <v>80000</v>
      </c>
      <c r="AH67" s="33"/>
      <c r="AI67" s="33" t="s">
        <v>246</v>
      </c>
      <c r="AJ67" s="36" t="e">
        <f>SUMIFS(#REF!,#REF!,P67)</f>
        <v>#REF!</v>
      </c>
    </row>
    <row r="68" spans="1:36" s="36" customFormat="1" ht="11.25" x14ac:dyDescent="0.2">
      <c r="A68" s="12">
        <v>60</v>
      </c>
      <c r="B68" s="12" t="s">
        <v>39</v>
      </c>
      <c r="C68" s="12" t="s">
        <v>245</v>
      </c>
      <c r="D68" s="33" t="s">
        <v>84</v>
      </c>
      <c r="E68" s="39" t="s">
        <v>223</v>
      </c>
      <c r="F68" s="39" t="s">
        <v>223</v>
      </c>
      <c r="G68" s="37">
        <v>451500</v>
      </c>
      <c r="H68" s="31">
        <v>0</v>
      </c>
      <c r="I68" s="33">
        <v>0</v>
      </c>
      <c r="J68" s="31">
        <v>0</v>
      </c>
      <c r="K68" s="31">
        <v>0</v>
      </c>
      <c r="L68" s="31">
        <v>0</v>
      </c>
      <c r="M68" s="31">
        <v>0</v>
      </c>
      <c r="N68" s="37">
        <v>0</v>
      </c>
      <c r="O68" s="37">
        <f t="shared" si="0"/>
        <v>451500</v>
      </c>
      <c r="P68" s="33" t="s">
        <v>84</v>
      </c>
      <c r="Q68" s="34">
        <v>451500</v>
      </c>
      <c r="R68" s="31">
        <v>0</v>
      </c>
      <c r="S68" s="35">
        <v>0</v>
      </c>
      <c r="T68" s="31">
        <v>0</v>
      </c>
      <c r="U68" s="33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4">
        <v>451500</v>
      </c>
      <c r="AH68" s="33"/>
      <c r="AI68" s="33" t="s">
        <v>247</v>
      </c>
      <c r="AJ68" s="36" t="e">
        <f>SUMIFS(#REF!,#REF!,P68)</f>
        <v>#REF!</v>
      </c>
    </row>
    <row r="69" spans="1:36" s="36" customFormat="1" ht="11.25" x14ac:dyDescent="0.2">
      <c r="A69" s="12">
        <v>61</v>
      </c>
      <c r="B69" s="12" t="s">
        <v>39</v>
      </c>
      <c r="C69" s="12" t="s">
        <v>245</v>
      </c>
      <c r="D69" s="33" t="s">
        <v>85</v>
      </c>
      <c r="E69" s="39" t="s">
        <v>223</v>
      </c>
      <c r="F69" s="39" t="s">
        <v>223</v>
      </c>
      <c r="G69" s="37">
        <v>80000</v>
      </c>
      <c r="H69" s="31">
        <v>0</v>
      </c>
      <c r="I69" s="33">
        <v>0</v>
      </c>
      <c r="J69" s="31">
        <v>0</v>
      </c>
      <c r="K69" s="31">
        <v>0</v>
      </c>
      <c r="L69" s="31">
        <v>0</v>
      </c>
      <c r="M69" s="31">
        <v>0</v>
      </c>
      <c r="N69" s="37">
        <v>0</v>
      </c>
      <c r="O69" s="37">
        <f t="shared" si="0"/>
        <v>80000</v>
      </c>
      <c r="P69" s="33" t="s">
        <v>85</v>
      </c>
      <c r="Q69" s="34">
        <v>80000</v>
      </c>
      <c r="R69" s="31">
        <v>0</v>
      </c>
      <c r="S69" s="35">
        <v>0</v>
      </c>
      <c r="T69" s="31">
        <v>0</v>
      </c>
      <c r="U69" s="33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4">
        <v>80000</v>
      </c>
      <c r="AH69" s="33"/>
      <c r="AI69" s="33" t="s">
        <v>247</v>
      </c>
      <c r="AJ69" s="36" t="e">
        <f>SUMIFS(#REF!,#REF!,P69)</f>
        <v>#REF!</v>
      </c>
    </row>
    <row r="70" spans="1:36" s="36" customFormat="1" ht="11.25" x14ac:dyDescent="0.2">
      <c r="A70" s="12">
        <v>62</v>
      </c>
      <c r="B70" s="12" t="s">
        <v>39</v>
      </c>
      <c r="C70" s="12" t="s">
        <v>245</v>
      </c>
      <c r="D70" s="33" t="s">
        <v>86</v>
      </c>
      <c r="E70" s="39" t="s">
        <v>223</v>
      </c>
      <c r="F70" s="39" t="s">
        <v>223</v>
      </c>
      <c r="G70" s="37">
        <v>45000</v>
      </c>
      <c r="H70" s="31">
        <v>0</v>
      </c>
      <c r="I70" s="33">
        <v>0</v>
      </c>
      <c r="J70" s="31">
        <v>0</v>
      </c>
      <c r="K70" s="31">
        <v>0</v>
      </c>
      <c r="L70" s="31">
        <v>0</v>
      </c>
      <c r="M70" s="31">
        <v>0</v>
      </c>
      <c r="N70" s="37">
        <v>0</v>
      </c>
      <c r="O70" s="37">
        <f t="shared" si="0"/>
        <v>45000</v>
      </c>
      <c r="P70" s="33" t="s">
        <v>86</v>
      </c>
      <c r="Q70" s="34">
        <v>45000</v>
      </c>
      <c r="R70" s="31">
        <v>0</v>
      </c>
      <c r="S70" s="35">
        <v>0</v>
      </c>
      <c r="T70" s="31">
        <v>0</v>
      </c>
      <c r="U70" s="33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4">
        <v>45000</v>
      </c>
      <c r="AH70" s="33"/>
      <c r="AI70" s="33" t="s">
        <v>247</v>
      </c>
      <c r="AJ70" s="36" t="e">
        <f>SUMIFS(#REF!,#REF!,P70)</f>
        <v>#REF!</v>
      </c>
    </row>
    <row r="71" spans="1:36" s="36" customFormat="1" ht="11.25" x14ac:dyDescent="0.2">
      <c r="A71" s="12">
        <v>63</v>
      </c>
      <c r="B71" s="12" t="s">
        <v>39</v>
      </c>
      <c r="C71" s="12" t="s">
        <v>245</v>
      </c>
      <c r="D71" s="33" t="s">
        <v>87</v>
      </c>
      <c r="E71" s="39" t="s">
        <v>223</v>
      </c>
      <c r="F71" s="39" t="s">
        <v>223</v>
      </c>
      <c r="G71" s="37">
        <v>45000</v>
      </c>
      <c r="H71" s="31">
        <v>0</v>
      </c>
      <c r="I71" s="33">
        <v>0</v>
      </c>
      <c r="J71" s="31">
        <v>0</v>
      </c>
      <c r="K71" s="31">
        <v>0</v>
      </c>
      <c r="L71" s="31">
        <v>0</v>
      </c>
      <c r="M71" s="31">
        <v>0</v>
      </c>
      <c r="N71" s="37">
        <v>0</v>
      </c>
      <c r="O71" s="37">
        <f t="shared" si="0"/>
        <v>45000</v>
      </c>
      <c r="P71" s="33" t="s">
        <v>87</v>
      </c>
      <c r="Q71" s="34">
        <v>45000</v>
      </c>
      <c r="R71" s="31">
        <v>0</v>
      </c>
      <c r="S71" s="35">
        <v>0</v>
      </c>
      <c r="T71" s="31">
        <v>0</v>
      </c>
      <c r="U71" s="33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4">
        <v>45000</v>
      </c>
      <c r="AH71" s="33"/>
      <c r="AI71" s="33" t="s">
        <v>247</v>
      </c>
      <c r="AJ71" s="36" t="e">
        <f>SUMIFS(#REF!,#REF!,P71)</f>
        <v>#REF!</v>
      </c>
    </row>
    <row r="72" spans="1:36" s="36" customFormat="1" ht="11.25" x14ac:dyDescent="0.2">
      <c r="A72" s="12">
        <v>64</v>
      </c>
      <c r="B72" s="12" t="s">
        <v>39</v>
      </c>
      <c r="C72" s="12" t="s">
        <v>245</v>
      </c>
      <c r="D72" s="33" t="s">
        <v>88</v>
      </c>
      <c r="E72" s="39" t="s">
        <v>223</v>
      </c>
      <c r="F72" s="39" t="s">
        <v>223</v>
      </c>
      <c r="G72" s="37">
        <v>425700</v>
      </c>
      <c r="H72" s="31">
        <v>0</v>
      </c>
      <c r="I72" s="33">
        <v>0</v>
      </c>
      <c r="J72" s="31">
        <v>0</v>
      </c>
      <c r="K72" s="31">
        <v>0</v>
      </c>
      <c r="L72" s="31">
        <v>0</v>
      </c>
      <c r="M72" s="31">
        <v>0</v>
      </c>
      <c r="N72" s="37">
        <v>0</v>
      </c>
      <c r="O72" s="37">
        <f t="shared" si="0"/>
        <v>425700</v>
      </c>
      <c r="P72" s="33" t="s">
        <v>88</v>
      </c>
      <c r="Q72" s="34">
        <v>425700</v>
      </c>
      <c r="R72" s="31">
        <v>0</v>
      </c>
      <c r="S72" s="35">
        <v>0</v>
      </c>
      <c r="T72" s="31">
        <v>0</v>
      </c>
      <c r="U72" s="33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4">
        <v>425700</v>
      </c>
      <c r="AH72" s="33"/>
      <c r="AI72" s="33" t="s">
        <v>247</v>
      </c>
      <c r="AJ72" s="36" t="e">
        <f>SUMIFS(#REF!,#REF!,P72)</f>
        <v>#REF!</v>
      </c>
    </row>
    <row r="73" spans="1:36" s="36" customFormat="1" ht="11.25" x14ac:dyDescent="0.2">
      <c r="A73" s="12">
        <v>65</v>
      </c>
      <c r="B73" s="12" t="s">
        <v>39</v>
      </c>
      <c r="C73" s="12" t="s">
        <v>245</v>
      </c>
      <c r="D73" s="33" t="s">
        <v>89</v>
      </c>
      <c r="E73" s="40" t="s">
        <v>223</v>
      </c>
      <c r="F73" s="40" t="s">
        <v>223</v>
      </c>
      <c r="G73" s="37">
        <v>283800</v>
      </c>
      <c r="H73" s="31">
        <v>0</v>
      </c>
      <c r="I73" s="33">
        <v>0</v>
      </c>
      <c r="J73" s="31">
        <v>0</v>
      </c>
      <c r="K73" s="31">
        <v>0</v>
      </c>
      <c r="L73" s="31">
        <v>0</v>
      </c>
      <c r="M73" s="31">
        <v>0</v>
      </c>
      <c r="N73" s="37">
        <v>0</v>
      </c>
      <c r="O73" s="37">
        <f t="shared" si="0"/>
        <v>283800</v>
      </c>
      <c r="P73" s="33" t="s">
        <v>89</v>
      </c>
      <c r="Q73" s="34">
        <v>283800</v>
      </c>
      <c r="R73" s="31">
        <v>0</v>
      </c>
      <c r="S73" s="35">
        <v>0</v>
      </c>
      <c r="T73" s="31">
        <v>0</v>
      </c>
      <c r="U73" s="33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4">
        <v>283800</v>
      </c>
      <c r="AH73" s="33"/>
      <c r="AI73" s="33" t="s">
        <v>247</v>
      </c>
      <c r="AJ73" s="36" t="e">
        <f>SUMIFS(#REF!,#REF!,P73)</f>
        <v>#REF!</v>
      </c>
    </row>
    <row r="74" spans="1:36" s="36" customFormat="1" ht="11.25" x14ac:dyDescent="0.2">
      <c r="A74" s="12">
        <v>66</v>
      </c>
      <c r="B74" s="12" t="s">
        <v>39</v>
      </c>
      <c r="C74" s="12" t="s">
        <v>245</v>
      </c>
      <c r="D74" s="33" t="s">
        <v>90</v>
      </c>
      <c r="E74" s="39" t="s">
        <v>224</v>
      </c>
      <c r="F74" s="39" t="s">
        <v>224</v>
      </c>
      <c r="G74" s="37">
        <v>45000</v>
      </c>
      <c r="H74" s="31">
        <v>0</v>
      </c>
      <c r="I74" s="33">
        <v>0</v>
      </c>
      <c r="J74" s="31">
        <v>0</v>
      </c>
      <c r="K74" s="31">
        <v>0</v>
      </c>
      <c r="L74" s="31">
        <v>0</v>
      </c>
      <c r="M74" s="31">
        <v>0</v>
      </c>
      <c r="N74" s="37">
        <v>0</v>
      </c>
      <c r="O74" s="37">
        <f t="shared" ref="O74:O137" si="1">G74-H74-I74-J74-K74-L74-M74-N74</f>
        <v>45000</v>
      </c>
      <c r="P74" s="33" t="s">
        <v>90</v>
      </c>
      <c r="Q74" s="34">
        <v>45000</v>
      </c>
      <c r="R74" s="31">
        <v>0</v>
      </c>
      <c r="S74" s="35">
        <v>0</v>
      </c>
      <c r="T74" s="31">
        <v>0</v>
      </c>
      <c r="U74" s="33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4">
        <v>45000</v>
      </c>
      <c r="AH74" s="33"/>
      <c r="AI74" s="33" t="s">
        <v>247</v>
      </c>
      <c r="AJ74" s="36" t="e">
        <f>SUMIFS(#REF!,#REF!,P74)</f>
        <v>#REF!</v>
      </c>
    </row>
    <row r="75" spans="1:36" s="36" customFormat="1" ht="11.25" x14ac:dyDescent="0.2">
      <c r="A75" s="12">
        <v>67</v>
      </c>
      <c r="B75" s="12" t="s">
        <v>39</v>
      </c>
      <c r="C75" s="12" t="s">
        <v>245</v>
      </c>
      <c r="D75" s="33" t="s">
        <v>91</v>
      </c>
      <c r="E75" s="39" t="s">
        <v>224</v>
      </c>
      <c r="F75" s="39" t="s">
        <v>224</v>
      </c>
      <c r="G75" s="37">
        <v>537500</v>
      </c>
      <c r="H75" s="31">
        <v>0</v>
      </c>
      <c r="I75" s="33">
        <v>0</v>
      </c>
      <c r="J75" s="31">
        <v>0</v>
      </c>
      <c r="K75" s="31">
        <v>0</v>
      </c>
      <c r="L75" s="31">
        <v>0</v>
      </c>
      <c r="M75" s="31">
        <v>0</v>
      </c>
      <c r="N75" s="37">
        <v>0</v>
      </c>
      <c r="O75" s="37">
        <f t="shared" si="1"/>
        <v>537500</v>
      </c>
      <c r="P75" s="33" t="s">
        <v>91</v>
      </c>
      <c r="Q75" s="34">
        <v>537500</v>
      </c>
      <c r="R75" s="31">
        <v>0</v>
      </c>
      <c r="S75" s="35">
        <v>0</v>
      </c>
      <c r="T75" s="31">
        <v>0</v>
      </c>
      <c r="U75" s="33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4">
        <v>537500</v>
      </c>
      <c r="AH75" s="33"/>
      <c r="AI75" s="33" t="s">
        <v>247</v>
      </c>
      <c r="AJ75" s="36" t="e">
        <f>SUMIFS(#REF!,#REF!,P75)</f>
        <v>#REF!</v>
      </c>
    </row>
    <row r="76" spans="1:36" s="36" customFormat="1" ht="11.25" x14ac:dyDescent="0.2">
      <c r="A76" s="12">
        <v>68</v>
      </c>
      <c r="B76" s="12" t="s">
        <v>39</v>
      </c>
      <c r="C76" s="12" t="s">
        <v>245</v>
      </c>
      <c r="D76" s="33" t="s">
        <v>92</v>
      </c>
      <c r="E76" s="39" t="s">
        <v>224</v>
      </c>
      <c r="F76" s="39" t="s">
        <v>224</v>
      </c>
      <c r="G76" s="37">
        <v>851400</v>
      </c>
      <c r="H76" s="31">
        <v>0</v>
      </c>
      <c r="I76" s="33">
        <v>0</v>
      </c>
      <c r="J76" s="31">
        <v>0</v>
      </c>
      <c r="K76" s="31">
        <v>0</v>
      </c>
      <c r="L76" s="31">
        <v>0</v>
      </c>
      <c r="M76" s="31">
        <v>0</v>
      </c>
      <c r="N76" s="37">
        <v>0</v>
      </c>
      <c r="O76" s="37">
        <f t="shared" si="1"/>
        <v>851400</v>
      </c>
      <c r="P76" s="33" t="s">
        <v>92</v>
      </c>
      <c r="Q76" s="34">
        <v>851400</v>
      </c>
      <c r="R76" s="31">
        <v>0</v>
      </c>
      <c r="S76" s="35">
        <v>0</v>
      </c>
      <c r="T76" s="31">
        <v>0</v>
      </c>
      <c r="U76" s="33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4">
        <v>851400</v>
      </c>
      <c r="AH76" s="33"/>
      <c r="AI76" s="33" t="s">
        <v>247</v>
      </c>
      <c r="AJ76" s="36" t="e">
        <f>SUMIFS(#REF!,#REF!,P76)</f>
        <v>#REF!</v>
      </c>
    </row>
    <row r="77" spans="1:36" s="36" customFormat="1" ht="11.25" x14ac:dyDescent="0.2">
      <c r="A77" s="12">
        <v>69</v>
      </c>
      <c r="B77" s="12" t="s">
        <v>39</v>
      </c>
      <c r="C77" s="12" t="s">
        <v>245</v>
      </c>
      <c r="D77" s="33" t="s">
        <v>93</v>
      </c>
      <c r="E77" s="39" t="s">
        <v>225</v>
      </c>
      <c r="F77" s="39" t="s">
        <v>225</v>
      </c>
      <c r="G77" s="37">
        <v>45000</v>
      </c>
      <c r="H77" s="31">
        <v>0</v>
      </c>
      <c r="I77" s="33">
        <v>0</v>
      </c>
      <c r="J77" s="31">
        <v>0</v>
      </c>
      <c r="K77" s="31">
        <v>0</v>
      </c>
      <c r="L77" s="31">
        <v>0</v>
      </c>
      <c r="M77" s="31">
        <v>0</v>
      </c>
      <c r="N77" s="37">
        <v>0</v>
      </c>
      <c r="O77" s="37">
        <f t="shared" si="1"/>
        <v>45000</v>
      </c>
      <c r="P77" s="33" t="s">
        <v>93</v>
      </c>
      <c r="Q77" s="34">
        <v>45000</v>
      </c>
      <c r="R77" s="31">
        <v>0</v>
      </c>
      <c r="S77" s="35">
        <v>0</v>
      </c>
      <c r="T77" s="31">
        <v>0</v>
      </c>
      <c r="U77" s="33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4">
        <v>45000</v>
      </c>
      <c r="AH77" s="33"/>
      <c r="AI77" s="33" t="s">
        <v>247</v>
      </c>
      <c r="AJ77" s="36" t="e">
        <f>SUMIFS(#REF!,#REF!,P77)</f>
        <v>#REF!</v>
      </c>
    </row>
    <row r="78" spans="1:36" s="36" customFormat="1" ht="11.25" x14ac:dyDescent="0.2">
      <c r="A78" s="12">
        <v>70</v>
      </c>
      <c r="B78" s="12" t="s">
        <v>39</v>
      </c>
      <c r="C78" s="12" t="s">
        <v>245</v>
      </c>
      <c r="D78" s="33" t="s">
        <v>94</v>
      </c>
      <c r="E78" s="39" t="s">
        <v>225</v>
      </c>
      <c r="F78" s="39" t="s">
        <v>225</v>
      </c>
      <c r="G78" s="37">
        <v>80000</v>
      </c>
      <c r="H78" s="31">
        <v>0</v>
      </c>
      <c r="I78" s="33">
        <v>0</v>
      </c>
      <c r="J78" s="31">
        <v>0</v>
      </c>
      <c r="K78" s="31">
        <v>0</v>
      </c>
      <c r="L78" s="31">
        <v>0</v>
      </c>
      <c r="M78" s="31">
        <v>0</v>
      </c>
      <c r="N78" s="37">
        <v>0</v>
      </c>
      <c r="O78" s="37">
        <f t="shared" si="1"/>
        <v>80000</v>
      </c>
      <c r="P78" s="33" t="s">
        <v>94</v>
      </c>
      <c r="Q78" s="34">
        <v>80000</v>
      </c>
      <c r="R78" s="31">
        <v>0</v>
      </c>
      <c r="S78" s="35">
        <v>0</v>
      </c>
      <c r="T78" s="31">
        <v>0</v>
      </c>
      <c r="U78" s="33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4">
        <v>80000</v>
      </c>
      <c r="AH78" s="33"/>
      <c r="AI78" s="33" t="s">
        <v>247</v>
      </c>
      <c r="AJ78" s="36" t="e">
        <f>SUMIFS(#REF!,#REF!,P78)</f>
        <v>#REF!</v>
      </c>
    </row>
    <row r="79" spans="1:36" s="36" customFormat="1" ht="11.25" x14ac:dyDescent="0.2">
      <c r="A79" s="12">
        <v>71</v>
      </c>
      <c r="B79" s="12" t="s">
        <v>39</v>
      </c>
      <c r="C79" s="12" t="s">
        <v>245</v>
      </c>
      <c r="D79" s="33" t="s">
        <v>95</v>
      </c>
      <c r="E79" s="39" t="s">
        <v>225</v>
      </c>
      <c r="F79" s="39" t="s">
        <v>225</v>
      </c>
      <c r="G79" s="37">
        <v>45000</v>
      </c>
      <c r="H79" s="31">
        <v>0</v>
      </c>
      <c r="I79" s="33">
        <v>0</v>
      </c>
      <c r="J79" s="31">
        <v>0</v>
      </c>
      <c r="K79" s="31">
        <v>0</v>
      </c>
      <c r="L79" s="31">
        <v>0</v>
      </c>
      <c r="M79" s="31">
        <v>0</v>
      </c>
      <c r="N79" s="37">
        <v>0</v>
      </c>
      <c r="O79" s="37">
        <f t="shared" si="1"/>
        <v>45000</v>
      </c>
      <c r="P79" s="33" t="s">
        <v>95</v>
      </c>
      <c r="Q79" s="34">
        <v>45000</v>
      </c>
      <c r="R79" s="31">
        <v>0</v>
      </c>
      <c r="S79" s="35">
        <v>0</v>
      </c>
      <c r="T79" s="31">
        <v>0</v>
      </c>
      <c r="U79" s="33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4">
        <v>45000</v>
      </c>
      <c r="AH79" s="33"/>
      <c r="AI79" s="33" t="s">
        <v>247</v>
      </c>
      <c r="AJ79" s="36" t="e">
        <f>SUMIFS(#REF!,#REF!,P79)</f>
        <v>#REF!</v>
      </c>
    </row>
    <row r="80" spans="1:36" s="36" customFormat="1" ht="11.25" x14ac:dyDescent="0.2">
      <c r="A80" s="12">
        <v>72</v>
      </c>
      <c r="B80" s="12" t="s">
        <v>39</v>
      </c>
      <c r="C80" s="12" t="s">
        <v>245</v>
      </c>
      <c r="D80" s="33" t="s">
        <v>96</v>
      </c>
      <c r="E80" s="39" t="s">
        <v>225</v>
      </c>
      <c r="F80" s="39" t="s">
        <v>225</v>
      </c>
      <c r="G80" s="37">
        <v>2019600</v>
      </c>
      <c r="H80" s="31">
        <v>0</v>
      </c>
      <c r="I80" s="33">
        <v>0</v>
      </c>
      <c r="J80" s="31">
        <v>0</v>
      </c>
      <c r="K80" s="31">
        <v>0</v>
      </c>
      <c r="L80" s="31">
        <v>0</v>
      </c>
      <c r="M80" s="31">
        <v>0</v>
      </c>
      <c r="N80" s="37">
        <v>0</v>
      </c>
      <c r="O80" s="37">
        <f t="shared" si="1"/>
        <v>2019600</v>
      </c>
      <c r="P80" s="33" t="s">
        <v>96</v>
      </c>
      <c r="Q80" s="34">
        <v>2019600</v>
      </c>
      <c r="R80" s="31">
        <v>0</v>
      </c>
      <c r="S80" s="35">
        <v>0</v>
      </c>
      <c r="T80" s="31">
        <v>0</v>
      </c>
      <c r="U80" s="33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4">
        <v>2019600</v>
      </c>
      <c r="AH80" s="33"/>
      <c r="AI80" s="33" t="s">
        <v>247</v>
      </c>
      <c r="AJ80" s="36" t="e">
        <f>SUMIFS(#REF!,#REF!,P80)</f>
        <v>#REF!</v>
      </c>
    </row>
    <row r="81" spans="1:36" s="36" customFormat="1" ht="11.25" x14ac:dyDescent="0.2">
      <c r="A81" s="12">
        <v>73</v>
      </c>
      <c r="B81" s="12" t="s">
        <v>39</v>
      </c>
      <c r="C81" s="12" t="s">
        <v>245</v>
      </c>
      <c r="D81" s="33" t="s">
        <v>97</v>
      </c>
      <c r="E81" s="39" t="s">
        <v>226</v>
      </c>
      <c r="F81" s="39" t="s">
        <v>226</v>
      </c>
      <c r="G81" s="37">
        <v>2019600</v>
      </c>
      <c r="H81" s="31">
        <v>0</v>
      </c>
      <c r="I81" s="33">
        <v>0</v>
      </c>
      <c r="J81" s="31">
        <v>0</v>
      </c>
      <c r="K81" s="31">
        <v>0</v>
      </c>
      <c r="L81" s="31">
        <v>0</v>
      </c>
      <c r="M81" s="31">
        <v>0</v>
      </c>
      <c r="N81" s="37">
        <v>0</v>
      </c>
      <c r="O81" s="37">
        <f t="shared" si="1"/>
        <v>2019600</v>
      </c>
      <c r="P81" s="33" t="s">
        <v>97</v>
      </c>
      <c r="Q81" s="34">
        <v>2019600</v>
      </c>
      <c r="R81" s="31">
        <v>0</v>
      </c>
      <c r="S81" s="35">
        <v>0</v>
      </c>
      <c r="T81" s="31">
        <v>0</v>
      </c>
      <c r="U81" s="33">
        <v>0</v>
      </c>
      <c r="V81" s="31">
        <v>0</v>
      </c>
      <c r="W81" s="31">
        <v>0</v>
      </c>
      <c r="X81" s="31">
        <v>0</v>
      </c>
      <c r="Y81" s="31">
        <v>0</v>
      </c>
      <c r="Z81" s="31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4">
        <v>2019600</v>
      </c>
      <c r="AH81" s="33"/>
      <c r="AI81" s="33" t="s">
        <v>247</v>
      </c>
      <c r="AJ81" s="36" t="e">
        <f>SUMIFS(#REF!,#REF!,P81)</f>
        <v>#REF!</v>
      </c>
    </row>
    <row r="82" spans="1:36" s="36" customFormat="1" ht="11.25" x14ac:dyDescent="0.2">
      <c r="A82" s="12">
        <v>74</v>
      </c>
      <c r="B82" s="12" t="s">
        <v>39</v>
      </c>
      <c r="C82" s="12" t="s">
        <v>245</v>
      </c>
      <c r="D82" s="33" t="s">
        <v>98</v>
      </c>
      <c r="E82" s="39" t="s">
        <v>226</v>
      </c>
      <c r="F82" s="39" t="s">
        <v>226</v>
      </c>
      <c r="G82" s="37">
        <v>2019600</v>
      </c>
      <c r="H82" s="31">
        <v>0</v>
      </c>
      <c r="I82" s="33">
        <v>0</v>
      </c>
      <c r="J82" s="31">
        <v>0</v>
      </c>
      <c r="K82" s="31">
        <v>0</v>
      </c>
      <c r="L82" s="31">
        <v>0</v>
      </c>
      <c r="M82" s="31">
        <v>0</v>
      </c>
      <c r="N82" s="37">
        <v>0</v>
      </c>
      <c r="O82" s="37">
        <f t="shared" si="1"/>
        <v>2019600</v>
      </c>
      <c r="P82" s="33" t="s">
        <v>98</v>
      </c>
      <c r="Q82" s="34">
        <v>2019600</v>
      </c>
      <c r="R82" s="31">
        <v>0</v>
      </c>
      <c r="S82" s="35">
        <v>0</v>
      </c>
      <c r="T82" s="31">
        <v>0</v>
      </c>
      <c r="U82" s="33">
        <v>0</v>
      </c>
      <c r="V82" s="31">
        <v>0</v>
      </c>
      <c r="W82" s="31">
        <v>0</v>
      </c>
      <c r="X82" s="31">
        <v>0</v>
      </c>
      <c r="Y82" s="31">
        <v>0</v>
      </c>
      <c r="Z82" s="31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4">
        <v>2019600</v>
      </c>
      <c r="AH82" s="33"/>
      <c r="AI82" s="33" t="s">
        <v>247</v>
      </c>
      <c r="AJ82" s="36" t="e">
        <f>SUMIFS(#REF!,#REF!,P82)</f>
        <v>#REF!</v>
      </c>
    </row>
    <row r="83" spans="1:36" s="36" customFormat="1" ht="11.25" x14ac:dyDescent="0.2">
      <c r="A83" s="12">
        <v>75</v>
      </c>
      <c r="B83" s="12" t="s">
        <v>39</v>
      </c>
      <c r="C83" s="12" t="s">
        <v>245</v>
      </c>
      <c r="D83" s="33" t="s">
        <v>99</v>
      </c>
      <c r="E83" s="39" t="s">
        <v>226</v>
      </c>
      <c r="F83" s="39" t="s">
        <v>226</v>
      </c>
      <c r="G83" s="37">
        <v>45000</v>
      </c>
      <c r="H83" s="31">
        <v>0</v>
      </c>
      <c r="I83" s="33">
        <v>0</v>
      </c>
      <c r="J83" s="31">
        <v>0</v>
      </c>
      <c r="K83" s="31">
        <v>0</v>
      </c>
      <c r="L83" s="31">
        <v>0</v>
      </c>
      <c r="M83" s="31">
        <v>0</v>
      </c>
      <c r="N83" s="37">
        <v>0</v>
      </c>
      <c r="O83" s="37">
        <f t="shared" si="1"/>
        <v>45000</v>
      </c>
      <c r="P83" s="33" t="s">
        <v>99</v>
      </c>
      <c r="Q83" s="34">
        <v>45000</v>
      </c>
      <c r="R83" s="31">
        <v>0</v>
      </c>
      <c r="S83" s="35">
        <v>0</v>
      </c>
      <c r="T83" s="31">
        <v>0</v>
      </c>
      <c r="U83" s="33">
        <v>0</v>
      </c>
      <c r="V83" s="31">
        <v>0</v>
      </c>
      <c r="W83" s="31">
        <v>0</v>
      </c>
      <c r="X83" s="31">
        <v>0</v>
      </c>
      <c r="Y83" s="31">
        <v>0</v>
      </c>
      <c r="Z83" s="31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4">
        <v>45000</v>
      </c>
      <c r="AH83" s="33"/>
      <c r="AI83" s="33" t="s">
        <v>247</v>
      </c>
      <c r="AJ83" s="36" t="e">
        <f>SUMIFS(#REF!,#REF!,P83)</f>
        <v>#REF!</v>
      </c>
    </row>
    <row r="84" spans="1:36" s="36" customFormat="1" ht="11.25" x14ac:dyDescent="0.2">
      <c r="A84" s="12">
        <v>76</v>
      </c>
      <c r="B84" s="12" t="s">
        <v>39</v>
      </c>
      <c r="C84" s="12" t="s">
        <v>245</v>
      </c>
      <c r="D84" s="33" t="s">
        <v>100</v>
      </c>
      <c r="E84" s="39" t="s">
        <v>227</v>
      </c>
      <c r="F84" s="39" t="s">
        <v>227</v>
      </c>
      <c r="G84" s="37">
        <v>425700</v>
      </c>
      <c r="H84" s="31">
        <v>0</v>
      </c>
      <c r="I84" s="33">
        <v>0</v>
      </c>
      <c r="J84" s="31">
        <v>0</v>
      </c>
      <c r="K84" s="31">
        <v>0</v>
      </c>
      <c r="L84" s="31">
        <v>0</v>
      </c>
      <c r="M84" s="31">
        <v>0</v>
      </c>
      <c r="N84" s="37">
        <v>0</v>
      </c>
      <c r="O84" s="37">
        <f t="shared" si="1"/>
        <v>425700</v>
      </c>
      <c r="P84" s="33" t="s">
        <v>100</v>
      </c>
      <c r="Q84" s="34">
        <v>425700</v>
      </c>
      <c r="R84" s="31">
        <v>0</v>
      </c>
      <c r="S84" s="35">
        <v>0</v>
      </c>
      <c r="T84" s="31">
        <v>0</v>
      </c>
      <c r="U84" s="33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4">
        <v>425700</v>
      </c>
      <c r="AH84" s="33"/>
      <c r="AI84" s="33" t="s">
        <v>247</v>
      </c>
      <c r="AJ84" s="36" t="e">
        <f>SUMIFS(#REF!,#REF!,P84)</f>
        <v>#REF!</v>
      </c>
    </row>
    <row r="85" spans="1:36" s="36" customFormat="1" ht="11.25" x14ac:dyDescent="0.2">
      <c r="A85" s="12">
        <v>77</v>
      </c>
      <c r="B85" s="12" t="s">
        <v>39</v>
      </c>
      <c r="C85" s="12" t="s">
        <v>245</v>
      </c>
      <c r="D85" s="33" t="s">
        <v>101</v>
      </c>
      <c r="E85" s="39" t="s">
        <v>227</v>
      </c>
      <c r="F85" s="39" t="s">
        <v>227</v>
      </c>
      <c r="G85" s="37">
        <v>2019600</v>
      </c>
      <c r="H85" s="31">
        <v>0</v>
      </c>
      <c r="I85" s="33">
        <v>0</v>
      </c>
      <c r="J85" s="31">
        <v>0</v>
      </c>
      <c r="K85" s="31">
        <v>0</v>
      </c>
      <c r="L85" s="31">
        <v>0</v>
      </c>
      <c r="M85" s="31">
        <v>0</v>
      </c>
      <c r="N85" s="37">
        <v>0</v>
      </c>
      <c r="O85" s="37">
        <f t="shared" si="1"/>
        <v>2019600</v>
      </c>
      <c r="P85" s="33" t="s">
        <v>101</v>
      </c>
      <c r="Q85" s="34">
        <v>2019600</v>
      </c>
      <c r="R85" s="31">
        <v>0</v>
      </c>
      <c r="S85" s="35">
        <v>0</v>
      </c>
      <c r="T85" s="31">
        <v>0</v>
      </c>
      <c r="U85" s="33">
        <v>0</v>
      </c>
      <c r="V85" s="31">
        <v>0</v>
      </c>
      <c r="W85" s="31">
        <v>0</v>
      </c>
      <c r="X85" s="31">
        <v>0</v>
      </c>
      <c r="Y85" s="31">
        <v>0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4">
        <v>2019600</v>
      </c>
      <c r="AH85" s="33"/>
      <c r="AI85" s="33" t="s">
        <v>247</v>
      </c>
      <c r="AJ85" s="36" t="e">
        <f>SUMIFS(#REF!,#REF!,P85)</f>
        <v>#REF!</v>
      </c>
    </row>
    <row r="86" spans="1:36" s="36" customFormat="1" ht="11.25" x14ac:dyDescent="0.2">
      <c r="A86" s="12">
        <v>78</v>
      </c>
      <c r="B86" s="12" t="s">
        <v>39</v>
      </c>
      <c r="C86" s="12" t="s">
        <v>245</v>
      </c>
      <c r="D86" s="33" t="s">
        <v>102</v>
      </c>
      <c r="E86" s="39" t="s">
        <v>227</v>
      </c>
      <c r="F86" s="39" t="s">
        <v>227</v>
      </c>
      <c r="G86" s="37">
        <v>45000</v>
      </c>
      <c r="H86" s="31">
        <v>0</v>
      </c>
      <c r="I86" s="33">
        <v>0</v>
      </c>
      <c r="J86" s="31">
        <v>0</v>
      </c>
      <c r="K86" s="31">
        <v>0</v>
      </c>
      <c r="L86" s="31">
        <v>0</v>
      </c>
      <c r="M86" s="31">
        <v>0</v>
      </c>
      <c r="N86" s="37">
        <v>0</v>
      </c>
      <c r="O86" s="37">
        <f t="shared" si="1"/>
        <v>45000</v>
      </c>
      <c r="P86" s="33" t="s">
        <v>102</v>
      </c>
      <c r="Q86" s="34">
        <v>45000</v>
      </c>
      <c r="R86" s="31">
        <v>0</v>
      </c>
      <c r="S86" s="35">
        <v>0</v>
      </c>
      <c r="T86" s="31">
        <v>0</v>
      </c>
      <c r="U86" s="33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4">
        <v>45000</v>
      </c>
      <c r="AH86" s="33"/>
      <c r="AI86" s="33" t="s">
        <v>247</v>
      </c>
      <c r="AJ86" s="36" t="e">
        <f>SUMIFS(#REF!,#REF!,P86)</f>
        <v>#REF!</v>
      </c>
    </row>
    <row r="87" spans="1:36" s="36" customFormat="1" ht="11.25" x14ac:dyDescent="0.2">
      <c r="A87" s="12">
        <v>79</v>
      </c>
      <c r="B87" s="12" t="s">
        <v>39</v>
      </c>
      <c r="C87" s="12" t="s">
        <v>245</v>
      </c>
      <c r="D87" s="33" t="s">
        <v>103</v>
      </c>
      <c r="E87" s="39" t="s">
        <v>227</v>
      </c>
      <c r="F87" s="39" t="s">
        <v>227</v>
      </c>
      <c r="G87" s="37">
        <v>45000</v>
      </c>
      <c r="H87" s="31">
        <v>0</v>
      </c>
      <c r="I87" s="33">
        <v>0</v>
      </c>
      <c r="J87" s="31">
        <v>0</v>
      </c>
      <c r="K87" s="31">
        <v>0</v>
      </c>
      <c r="L87" s="31">
        <v>0</v>
      </c>
      <c r="M87" s="31">
        <v>0</v>
      </c>
      <c r="N87" s="37">
        <v>0</v>
      </c>
      <c r="O87" s="37">
        <f t="shared" si="1"/>
        <v>45000</v>
      </c>
      <c r="P87" s="33" t="s">
        <v>103</v>
      </c>
      <c r="Q87" s="34">
        <v>45000</v>
      </c>
      <c r="R87" s="31">
        <v>0</v>
      </c>
      <c r="S87" s="35">
        <v>0</v>
      </c>
      <c r="T87" s="31">
        <v>0</v>
      </c>
      <c r="U87" s="33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4">
        <v>45000</v>
      </c>
      <c r="AH87" s="33"/>
      <c r="AI87" s="33" t="s">
        <v>247</v>
      </c>
      <c r="AJ87" s="36" t="e">
        <f>SUMIFS(#REF!,#REF!,P87)</f>
        <v>#REF!</v>
      </c>
    </row>
    <row r="88" spans="1:36" s="36" customFormat="1" ht="11.25" x14ac:dyDescent="0.2">
      <c r="A88" s="12">
        <v>80</v>
      </c>
      <c r="B88" s="12" t="s">
        <v>39</v>
      </c>
      <c r="C88" s="12" t="s">
        <v>245</v>
      </c>
      <c r="D88" s="33" t="s">
        <v>104</v>
      </c>
      <c r="E88" s="39" t="s">
        <v>227</v>
      </c>
      <c r="F88" s="39" t="s">
        <v>227</v>
      </c>
      <c r="G88" s="37">
        <v>537500</v>
      </c>
      <c r="H88" s="31">
        <v>0</v>
      </c>
      <c r="I88" s="33">
        <v>0</v>
      </c>
      <c r="J88" s="31">
        <v>0</v>
      </c>
      <c r="K88" s="31">
        <v>0</v>
      </c>
      <c r="L88" s="31">
        <v>0</v>
      </c>
      <c r="M88" s="31">
        <v>0</v>
      </c>
      <c r="N88" s="37">
        <v>0</v>
      </c>
      <c r="O88" s="37">
        <f t="shared" si="1"/>
        <v>537500</v>
      </c>
      <c r="P88" s="33" t="s">
        <v>104</v>
      </c>
      <c r="Q88" s="34">
        <v>537500</v>
      </c>
      <c r="R88" s="31">
        <v>0</v>
      </c>
      <c r="S88" s="35">
        <v>0</v>
      </c>
      <c r="T88" s="31">
        <v>0</v>
      </c>
      <c r="U88" s="33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4">
        <v>537500</v>
      </c>
      <c r="AH88" s="33"/>
      <c r="AI88" s="33" t="s">
        <v>247</v>
      </c>
      <c r="AJ88" s="36" t="e">
        <f>SUMIFS(#REF!,#REF!,P88)</f>
        <v>#REF!</v>
      </c>
    </row>
    <row r="89" spans="1:36" s="36" customFormat="1" ht="11.25" x14ac:dyDescent="0.2">
      <c r="A89" s="12">
        <v>81</v>
      </c>
      <c r="B89" s="12" t="s">
        <v>39</v>
      </c>
      <c r="C89" s="12" t="s">
        <v>245</v>
      </c>
      <c r="D89" s="33" t="s">
        <v>105</v>
      </c>
      <c r="E89" s="39" t="s">
        <v>227</v>
      </c>
      <c r="F89" s="39" t="s">
        <v>227</v>
      </c>
      <c r="G89" s="37">
        <v>1075000</v>
      </c>
      <c r="H89" s="31">
        <v>0</v>
      </c>
      <c r="I89" s="33">
        <v>0</v>
      </c>
      <c r="J89" s="31">
        <v>0</v>
      </c>
      <c r="K89" s="31">
        <v>0</v>
      </c>
      <c r="L89" s="31">
        <v>0</v>
      </c>
      <c r="M89" s="31">
        <v>0</v>
      </c>
      <c r="N89" s="37">
        <v>0</v>
      </c>
      <c r="O89" s="37">
        <f t="shared" si="1"/>
        <v>1075000</v>
      </c>
      <c r="P89" s="33" t="s">
        <v>105</v>
      </c>
      <c r="Q89" s="34">
        <v>1075000</v>
      </c>
      <c r="R89" s="31">
        <v>0</v>
      </c>
      <c r="S89" s="35">
        <v>0</v>
      </c>
      <c r="T89" s="31">
        <v>0</v>
      </c>
      <c r="U89" s="33">
        <v>0</v>
      </c>
      <c r="V89" s="31">
        <v>0</v>
      </c>
      <c r="W89" s="31">
        <v>0</v>
      </c>
      <c r="X89" s="31">
        <v>0</v>
      </c>
      <c r="Y89" s="31">
        <v>0</v>
      </c>
      <c r="Z89" s="31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4">
        <v>1075000</v>
      </c>
      <c r="AH89" s="33"/>
      <c r="AI89" s="33" t="s">
        <v>247</v>
      </c>
      <c r="AJ89" s="36" t="e">
        <f>SUMIFS(#REF!,#REF!,P89)</f>
        <v>#REF!</v>
      </c>
    </row>
    <row r="90" spans="1:36" s="36" customFormat="1" ht="11.25" x14ac:dyDescent="0.2">
      <c r="A90" s="12">
        <v>82</v>
      </c>
      <c r="B90" s="12" t="s">
        <v>39</v>
      </c>
      <c r="C90" s="12" t="s">
        <v>245</v>
      </c>
      <c r="D90" s="33" t="s">
        <v>106</v>
      </c>
      <c r="E90" s="39" t="s">
        <v>228</v>
      </c>
      <c r="F90" s="39" t="s">
        <v>228</v>
      </c>
      <c r="G90" s="37">
        <v>1178200</v>
      </c>
      <c r="H90" s="31">
        <v>0</v>
      </c>
      <c r="I90" s="33">
        <v>0</v>
      </c>
      <c r="J90" s="31">
        <v>0</v>
      </c>
      <c r="K90" s="31">
        <v>0</v>
      </c>
      <c r="L90" s="31">
        <v>0</v>
      </c>
      <c r="M90" s="31">
        <v>0</v>
      </c>
      <c r="N90" s="37">
        <v>0</v>
      </c>
      <c r="O90" s="37">
        <f t="shared" si="1"/>
        <v>1178200</v>
      </c>
      <c r="P90" s="33" t="s">
        <v>106</v>
      </c>
      <c r="Q90" s="34">
        <v>1178200</v>
      </c>
      <c r="R90" s="31">
        <v>0</v>
      </c>
      <c r="S90" s="35">
        <v>0</v>
      </c>
      <c r="T90" s="31">
        <v>0</v>
      </c>
      <c r="U90" s="33">
        <v>0</v>
      </c>
      <c r="V90" s="31">
        <v>0</v>
      </c>
      <c r="W90" s="31">
        <v>0</v>
      </c>
      <c r="X90" s="31">
        <v>0</v>
      </c>
      <c r="Y90" s="31">
        <v>0</v>
      </c>
      <c r="Z90" s="31">
        <v>0</v>
      </c>
      <c r="AA90" s="31">
        <v>0</v>
      </c>
      <c r="AB90" s="31">
        <v>0</v>
      </c>
      <c r="AC90" s="31">
        <v>0</v>
      </c>
      <c r="AD90" s="31">
        <v>0</v>
      </c>
      <c r="AE90" s="31">
        <v>0</v>
      </c>
      <c r="AF90" s="31">
        <v>0</v>
      </c>
      <c r="AG90" s="34">
        <v>1178200</v>
      </c>
      <c r="AH90" s="33"/>
      <c r="AI90" s="33" t="s">
        <v>247</v>
      </c>
      <c r="AJ90" s="36" t="e">
        <f>SUMIFS(#REF!,#REF!,P90)</f>
        <v>#REF!</v>
      </c>
    </row>
    <row r="91" spans="1:36" s="36" customFormat="1" ht="11.25" x14ac:dyDescent="0.2">
      <c r="A91" s="12">
        <v>83</v>
      </c>
      <c r="B91" s="12" t="s">
        <v>39</v>
      </c>
      <c r="C91" s="12" t="s">
        <v>245</v>
      </c>
      <c r="D91" s="33" t="s">
        <v>107</v>
      </c>
      <c r="E91" s="39" t="s">
        <v>228</v>
      </c>
      <c r="F91" s="39" t="s">
        <v>228</v>
      </c>
      <c r="G91" s="37">
        <v>45000</v>
      </c>
      <c r="H91" s="31">
        <v>0</v>
      </c>
      <c r="I91" s="33">
        <v>0</v>
      </c>
      <c r="J91" s="31">
        <v>0</v>
      </c>
      <c r="K91" s="31">
        <v>0</v>
      </c>
      <c r="L91" s="31">
        <v>0</v>
      </c>
      <c r="M91" s="31">
        <v>0</v>
      </c>
      <c r="N91" s="37">
        <v>0</v>
      </c>
      <c r="O91" s="37">
        <f t="shared" si="1"/>
        <v>45000</v>
      </c>
      <c r="P91" s="33" t="s">
        <v>107</v>
      </c>
      <c r="Q91" s="34">
        <v>45000</v>
      </c>
      <c r="R91" s="31">
        <v>0</v>
      </c>
      <c r="S91" s="35">
        <v>0</v>
      </c>
      <c r="T91" s="31">
        <v>0</v>
      </c>
      <c r="U91" s="33">
        <v>0</v>
      </c>
      <c r="V91" s="31">
        <v>0</v>
      </c>
      <c r="W91" s="31">
        <v>0</v>
      </c>
      <c r="X91" s="31">
        <v>0</v>
      </c>
      <c r="Y91" s="31">
        <v>0</v>
      </c>
      <c r="Z91" s="31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4">
        <v>45000</v>
      </c>
      <c r="AH91" s="33"/>
      <c r="AI91" s="33" t="s">
        <v>247</v>
      </c>
      <c r="AJ91" s="36" t="e">
        <f>SUMIFS(#REF!,#REF!,P91)</f>
        <v>#REF!</v>
      </c>
    </row>
    <row r="92" spans="1:36" s="36" customFormat="1" ht="11.25" x14ac:dyDescent="0.2">
      <c r="A92" s="12">
        <v>84</v>
      </c>
      <c r="B92" s="12" t="s">
        <v>39</v>
      </c>
      <c r="C92" s="12" t="s">
        <v>245</v>
      </c>
      <c r="D92" s="33" t="s">
        <v>108</v>
      </c>
      <c r="E92" s="39" t="s">
        <v>228</v>
      </c>
      <c r="F92" s="39" t="s">
        <v>228</v>
      </c>
      <c r="G92" s="37">
        <v>45000</v>
      </c>
      <c r="H92" s="31">
        <v>0</v>
      </c>
      <c r="I92" s="33">
        <v>0</v>
      </c>
      <c r="J92" s="31">
        <v>0</v>
      </c>
      <c r="K92" s="31">
        <v>0</v>
      </c>
      <c r="L92" s="31">
        <v>0</v>
      </c>
      <c r="M92" s="31">
        <v>0</v>
      </c>
      <c r="N92" s="37">
        <v>0</v>
      </c>
      <c r="O92" s="37">
        <f t="shared" si="1"/>
        <v>45000</v>
      </c>
      <c r="P92" s="33" t="s">
        <v>108</v>
      </c>
      <c r="Q92" s="34">
        <v>45000</v>
      </c>
      <c r="R92" s="31">
        <v>0</v>
      </c>
      <c r="S92" s="35">
        <v>0</v>
      </c>
      <c r="T92" s="31">
        <v>0</v>
      </c>
      <c r="U92" s="33">
        <v>0</v>
      </c>
      <c r="V92" s="31">
        <v>0</v>
      </c>
      <c r="W92" s="31">
        <v>0</v>
      </c>
      <c r="X92" s="31">
        <v>0</v>
      </c>
      <c r="Y92" s="31">
        <v>0</v>
      </c>
      <c r="Z92" s="31"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4">
        <v>45000</v>
      </c>
      <c r="AH92" s="33"/>
      <c r="AI92" s="33" t="s">
        <v>247</v>
      </c>
      <c r="AJ92" s="36" t="e">
        <f>SUMIFS(#REF!,#REF!,P92)</f>
        <v>#REF!</v>
      </c>
    </row>
    <row r="93" spans="1:36" s="36" customFormat="1" ht="11.25" x14ac:dyDescent="0.2">
      <c r="A93" s="12">
        <v>85</v>
      </c>
      <c r="B93" s="12" t="s">
        <v>39</v>
      </c>
      <c r="C93" s="12" t="s">
        <v>245</v>
      </c>
      <c r="D93" s="33" t="s">
        <v>109</v>
      </c>
      <c r="E93" s="39" t="s">
        <v>228</v>
      </c>
      <c r="F93" s="39" t="s">
        <v>228</v>
      </c>
      <c r="G93" s="37">
        <v>45000</v>
      </c>
      <c r="H93" s="31">
        <v>0</v>
      </c>
      <c r="I93" s="33">
        <v>0</v>
      </c>
      <c r="J93" s="31">
        <v>0</v>
      </c>
      <c r="K93" s="31">
        <v>0</v>
      </c>
      <c r="L93" s="31">
        <v>0</v>
      </c>
      <c r="M93" s="31">
        <v>0</v>
      </c>
      <c r="N93" s="37">
        <v>0</v>
      </c>
      <c r="O93" s="37">
        <f t="shared" si="1"/>
        <v>45000</v>
      </c>
      <c r="P93" s="33" t="s">
        <v>109</v>
      </c>
      <c r="Q93" s="34">
        <v>45000</v>
      </c>
      <c r="R93" s="31">
        <v>0</v>
      </c>
      <c r="S93" s="35">
        <v>0</v>
      </c>
      <c r="T93" s="31">
        <v>0</v>
      </c>
      <c r="U93" s="33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4">
        <v>45000</v>
      </c>
      <c r="AH93" s="33"/>
      <c r="AI93" s="33" t="s">
        <v>247</v>
      </c>
      <c r="AJ93" s="36" t="e">
        <f>SUMIFS(#REF!,#REF!,P93)</f>
        <v>#REF!</v>
      </c>
    </row>
    <row r="94" spans="1:36" s="36" customFormat="1" ht="11.25" x14ac:dyDescent="0.2">
      <c r="A94" s="12">
        <v>86</v>
      </c>
      <c r="B94" s="12" t="s">
        <v>39</v>
      </c>
      <c r="C94" s="12" t="s">
        <v>245</v>
      </c>
      <c r="D94" s="33" t="s">
        <v>110</v>
      </c>
      <c r="E94" s="39" t="s">
        <v>228</v>
      </c>
      <c r="F94" s="39" t="s">
        <v>228</v>
      </c>
      <c r="G94" s="37">
        <v>45000</v>
      </c>
      <c r="H94" s="31">
        <v>0</v>
      </c>
      <c r="I94" s="33">
        <v>0</v>
      </c>
      <c r="J94" s="31">
        <v>0</v>
      </c>
      <c r="K94" s="31">
        <v>0</v>
      </c>
      <c r="L94" s="31">
        <v>0</v>
      </c>
      <c r="M94" s="31">
        <v>0</v>
      </c>
      <c r="N94" s="37">
        <v>0</v>
      </c>
      <c r="O94" s="37">
        <f t="shared" si="1"/>
        <v>45000</v>
      </c>
      <c r="P94" s="33" t="s">
        <v>110</v>
      </c>
      <c r="Q94" s="34">
        <v>45000</v>
      </c>
      <c r="R94" s="31">
        <v>0</v>
      </c>
      <c r="S94" s="35">
        <v>0</v>
      </c>
      <c r="T94" s="31">
        <v>0</v>
      </c>
      <c r="U94" s="33">
        <v>0</v>
      </c>
      <c r="V94" s="31">
        <v>0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4">
        <v>45000</v>
      </c>
      <c r="AH94" s="33"/>
      <c r="AI94" s="33" t="s">
        <v>247</v>
      </c>
      <c r="AJ94" s="36" t="e">
        <f>SUMIFS(#REF!,#REF!,P94)</f>
        <v>#REF!</v>
      </c>
    </row>
    <row r="95" spans="1:36" s="36" customFormat="1" ht="11.25" x14ac:dyDescent="0.2">
      <c r="A95" s="12">
        <v>87</v>
      </c>
      <c r="B95" s="12" t="s">
        <v>39</v>
      </c>
      <c r="C95" s="12" t="s">
        <v>245</v>
      </c>
      <c r="D95" s="33" t="s">
        <v>111</v>
      </c>
      <c r="E95" s="39" t="s">
        <v>228</v>
      </c>
      <c r="F95" s="39" t="s">
        <v>228</v>
      </c>
      <c r="G95" s="37">
        <v>45000</v>
      </c>
      <c r="H95" s="31">
        <v>0</v>
      </c>
      <c r="I95" s="33">
        <v>0</v>
      </c>
      <c r="J95" s="31">
        <v>0</v>
      </c>
      <c r="K95" s="31">
        <v>0</v>
      </c>
      <c r="L95" s="31">
        <v>0</v>
      </c>
      <c r="M95" s="31">
        <v>0</v>
      </c>
      <c r="N95" s="37">
        <v>0</v>
      </c>
      <c r="O95" s="37">
        <f t="shared" si="1"/>
        <v>45000</v>
      </c>
      <c r="P95" s="33" t="s">
        <v>111</v>
      </c>
      <c r="Q95" s="34">
        <v>45000</v>
      </c>
      <c r="R95" s="31">
        <v>0</v>
      </c>
      <c r="S95" s="35">
        <v>0</v>
      </c>
      <c r="T95" s="31">
        <v>0</v>
      </c>
      <c r="U95" s="33">
        <v>0</v>
      </c>
      <c r="V95" s="31">
        <v>0</v>
      </c>
      <c r="W95" s="31">
        <v>0</v>
      </c>
      <c r="X95" s="31">
        <v>0</v>
      </c>
      <c r="Y95" s="31">
        <v>0</v>
      </c>
      <c r="Z95" s="31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4">
        <v>45000</v>
      </c>
      <c r="AH95" s="33"/>
      <c r="AI95" s="33" t="s">
        <v>247</v>
      </c>
      <c r="AJ95" s="36" t="e">
        <f>SUMIFS(#REF!,#REF!,P95)</f>
        <v>#REF!</v>
      </c>
    </row>
    <row r="96" spans="1:36" s="36" customFormat="1" ht="11.25" x14ac:dyDescent="0.2">
      <c r="A96" s="12">
        <v>88</v>
      </c>
      <c r="B96" s="12" t="s">
        <v>39</v>
      </c>
      <c r="C96" s="12" t="s">
        <v>245</v>
      </c>
      <c r="D96" s="33" t="s">
        <v>112</v>
      </c>
      <c r="E96" s="39" t="s">
        <v>228</v>
      </c>
      <c r="F96" s="39" t="s">
        <v>228</v>
      </c>
      <c r="G96" s="37">
        <v>150000</v>
      </c>
      <c r="H96" s="31">
        <v>0</v>
      </c>
      <c r="I96" s="33">
        <v>0</v>
      </c>
      <c r="J96" s="31">
        <v>0</v>
      </c>
      <c r="K96" s="31">
        <v>0</v>
      </c>
      <c r="L96" s="31">
        <v>0</v>
      </c>
      <c r="M96" s="31">
        <v>0</v>
      </c>
      <c r="N96" s="37">
        <v>0</v>
      </c>
      <c r="O96" s="37">
        <f t="shared" si="1"/>
        <v>150000</v>
      </c>
      <c r="P96" s="33" t="s">
        <v>112</v>
      </c>
      <c r="Q96" s="34">
        <v>150000</v>
      </c>
      <c r="R96" s="31">
        <v>0</v>
      </c>
      <c r="S96" s="35">
        <v>0</v>
      </c>
      <c r="T96" s="31">
        <v>0</v>
      </c>
      <c r="U96" s="33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4">
        <v>150000</v>
      </c>
      <c r="AH96" s="33"/>
      <c r="AI96" s="33" t="s">
        <v>247</v>
      </c>
      <c r="AJ96" s="36" t="e">
        <f>SUMIFS(#REF!,#REF!,P96)</f>
        <v>#REF!</v>
      </c>
    </row>
    <row r="97" spans="1:36" s="36" customFormat="1" ht="11.25" x14ac:dyDescent="0.2">
      <c r="A97" s="12">
        <v>89</v>
      </c>
      <c r="B97" s="12" t="s">
        <v>39</v>
      </c>
      <c r="C97" s="12" t="s">
        <v>245</v>
      </c>
      <c r="D97" s="33" t="s">
        <v>113</v>
      </c>
      <c r="E97" s="39" t="s">
        <v>228</v>
      </c>
      <c r="F97" s="39" t="s">
        <v>228</v>
      </c>
      <c r="G97" s="37">
        <v>45000</v>
      </c>
      <c r="H97" s="31">
        <v>0</v>
      </c>
      <c r="I97" s="33">
        <v>0</v>
      </c>
      <c r="J97" s="31">
        <v>0</v>
      </c>
      <c r="K97" s="31">
        <v>0</v>
      </c>
      <c r="L97" s="31">
        <v>0</v>
      </c>
      <c r="M97" s="31">
        <v>0</v>
      </c>
      <c r="N97" s="37">
        <v>0</v>
      </c>
      <c r="O97" s="37">
        <f t="shared" si="1"/>
        <v>45000</v>
      </c>
      <c r="P97" s="33" t="s">
        <v>113</v>
      </c>
      <c r="Q97" s="34">
        <v>45000</v>
      </c>
      <c r="R97" s="31">
        <v>0</v>
      </c>
      <c r="S97" s="35">
        <v>0</v>
      </c>
      <c r="T97" s="31">
        <v>0</v>
      </c>
      <c r="U97" s="33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4">
        <v>45000</v>
      </c>
      <c r="AH97" s="33"/>
      <c r="AI97" s="33" t="s">
        <v>247</v>
      </c>
      <c r="AJ97" s="36" t="e">
        <f>SUMIFS(#REF!,#REF!,P97)</f>
        <v>#REF!</v>
      </c>
    </row>
    <row r="98" spans="1:36" s="36" customFormat="1" ht="11.25" x14ac:dyDescent="0.2">
      <c r="A98" s="12">
        <v>90</v>
      </c>
      <c r="B98" s="12" t="s">
        <v>39</v>
      </c>
      <c r="C98" s="12" t="s">
        <v>245</v>
      </c>
      <c r="D98" s="33" t="s">
        <v>114</v>
      </c>
      <c r="E98" s="39" t="s">
        <v>228</v>
      </c>
      <c r="F98" s="39" t="s">
        <v>228</v>
      </c>
      <c r="G98" s="37">
        <v>2346000</v>
      </c>
      <c r="H98" s="31">
        <v>0</v>
      </c>
      <c r="I98" s="33">
        <v>0</v>
      </c>
      <c r="J98" s="31">
        <v>0</v>
      </c>
      <c r="K98" s="31">
        <v>0</v>
      </c>
      <c r="L98" s="31">
        <v>0</v>
      </c>
      <c r="M98" s="31">
        <v>0</v>
      </c>
      <c r="N98" s="37">
        <v>0</v>
      </c>
      <c r="O98" s="37">
        <f t="shared" si="1"/>
        <v>2346000</v>
      </c>
      <c r="P98" s="33" t="s">
        <v>114</v>
      </c>
      <c r="Q98" s="34">
        <v>2346000</v>
      </c>
      <c r="R98" s="31">
        <v>0</v>
      </c>
      <c r="S98" s="35">
        <v>0</v>
      </c>
      <c r="T98" s="31">
        <v>0</v>
      </c>
      <c r="U98" s="33">
        <v>0</v>
      </c>
      <c r="V98" s="31">
        <v>0</v>
      </c>
      <c r="W98" s="31">
        <v>0</v>
      </c>
      <c r="X98" s="31">
        <v>0</v>
      </c>
      <c r="Y98" s="31">
        <v>0</v>
      </c>
      <c r="Z98" s="31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4">
        <v>2346000</v>
      </c>
      <c r="AH98" s="33"/>
      <c r="AI98" s="33" t="s">
        <v>247</v>
      </c>
      <c r="AJ98" s="36" t="e">
        <f>SUMIFS(#REF!,#REF!,P98)</f>
        <v>#REF!</v>
      </c>
    </row>
    <row r="99" spans="1:36" s="36" customFormat="1" ht="11.25" x14ac:dyDescent="0.2">
      <c r="A99" s="12">
        <v>91</v>
      </c>
      <c r="B99" s="12" t="s">
        <v>39</v>
      </c>
      <c r="C99" s="12" t="s">
        <v>245</v>
      </c>
      <c r="D99" s="33" t="s">
        <v>115</v>
      </c>
      <c r="E99" s="39" t="s">
        <v>228</v>
      </c>
      <c r="F99" s="39" t="s">
        <v>228</v>
      </c>
      <c r="G99" s="37">
        <v>632100</v>
      </c>
      <c r="H99" s="31">
        <v>0</v>
      </c>
      <c r="I99" s="33">
        <v>0</v>
      </c>
      <c r="J99" s="31">
        <v>0</v>
      </c>
      <c r="K99" s="31">
        <v>0</v>
      </c>
      <c r="L99" s="31">
        <v>0</v>
      </c>
      <c r="M99" s="31">
        <v>0</v>
      </c>
      <c r="N99" s="37">
        <v>0</v>
      </c>
      <c r="O99" s="37">
        <f t="shared" si="1"/>
        <v>632100</v>
      </c>
      <c r="P99" s="33" t="s">
        <v>115</v>
      </c>
      <c r="Q99" s="34">
        <v>632100</v>
      </c>
      <c r="R99" s="31">
        <v>0</v>
      </c>
      <c r="S99" s="35">
        <v>0</v>
      </c>
      <c r="T99" s="31">
        <v>0</v>
      </c>
      <c r="U99" s="33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4">
        <v>632100</v>
      </c>
      <c r="AH99" s="33"/>
      <c r="AI99" s="33" t="s">
        <v>247</v>
      </c>
      <c r="AJ99" s="36" t="e">
        <f>SUMIFS(#REF!,#REF!,P99)</f>
        <v>#REF!</v>
      </c>
    </row>
    <row r="100" spans="1:36" s="36" customFormat="1" ht="11.25" x14ac:dyDescent="0.2">
      <c r="A100" s="12">
        <v>92</v>
      </c>
      <c r="B100" s="12" t="s">
        <v>39</v>
      </c>
      <c r="C100" s="12" t="s">
        <v>245</v>
      </c>
      <c r="D100" s="33" t="s">
        <v>116</v>
      </c>
      <c r="E100" s="39" t="s">
        <v>228</v>
      </c>
      <c r="F100" s="39" t="s">
        <v>228</v>
      </c>
      <c r="G100" s="37">
        <v>45000</v>
      </c>
      <c r="H100" s="31">
        <v>0</v>
      </c>
      <c r="I100" s="33">
        <v>0</v>
      </c>
      <c r="J100" s="31">
        <v>0</v>
      </c>
      <c r="K100" s="31">
        <v>0</v>
      </c>
      <c r="L100" s="31">
        <v>0</v>
      </c>
      <c r="M100" s="31">
        <v>0</v>
      </c>
      <c r="N100" s="37">
        <v>0</v>
      </c>
      <c r="O100" s="37">
        <f t="shared" si="1"/>
        <v>45000</v>
      </c>
      <c r="P100" s="33" t="s">
        <v>116</v>
      </c>
      <c r="Q100" s="34">
        <v>45000</v>
      </c>
      <c r="R100" s="31">
        <v>0</v>
      </c>
      <c r="S100" s="35">
        <v>0</v>
      </c>
      <c r="T100" s="31">
        <v>0</v>
      </c>
      <c r="U100" s="33">
        <v>0</v>
      </c>
      <c r="V100" s="31">
        <v>0</v>
      </c>
      <c r="W100" s="31">
        <v>0</v>
      </c>
      <c r="X100" s="31">
        <v>0</v>
      </c>
      <c r="Y100" s="31">
        <v>0</v>
      </c>
      <c r="Z100" s="31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4">
        <v>45000</v>
      </c>
      <c r="AH100" s="33"/>
      <c r="AI100" s="33" t="s">
        <v>247</v>
      </c>
      <c r="AJ100" s="36" t="e">
        <f>SUMIFS(#REF!,#REF!,P100)</f>
        <v>#REF!</v>
      </c>
    </row>
    <row r="101" spans="1:36" s="36" customFormat="1" ht="11.25" x14ac:dyDescent="0.2">
      <c r="A101" s="12">
        <v>93</v>
      </c>
      <c r="B101" s="12" t="s">
        <v>39</v>
      </c>
      <c r="C101" s="12" t="s">
        <v>245</v>
      </c>
      <c r="D101" s="33" t="s">
        <v>117</v>
      </c>
      <c r="E101" s="39" t="s">
        <v>228</v>
      </c>
      <c r="F101" s="39" t="s">
        <v>228</v>
      </c>
      <c r="G101" s="37">
        <v>45000</v>
      </c>
      <c r="H101" s="31">
        <v>0</v>
      </c>
      <c r="I101" s="33">
        <v>0</v>
      </c>
      <c r="J101" s="31">
        <v>0</v>
      </c>
      <c r="K101" s="31">
        <v>0</v>
      </c>
      <c r="L101" s="31">
        <v>0</v>
      </c>
      <c r="M101" s="31">
        <v>0</v>
      </c>
      <c r="N101" s="37">
        <v>0</v>
      </c>
      <c r="O101" s="37">
        <f t="shared" si="1"/>
        <v>45000</v>
      </c>
      <c r="P101" s="33" t="s">
        <v>117</v>
      </c>
      <c r="Q101" s="34">
        <v>45000</v>
      </c>
      <c r="R101" s="31">
        <v>0</v>
      </c>
      <c r="S101" s="35">
        <v>0</v>
      </c>
      <c r="T101" s="31">
        <v>0</v>
      </c>
      <c r="U101" s="33">
        <v>0</v>
      </c>
      <c r="V101" s="31">
        <v>0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31">
        <v>0</v>
      </c>
      <c r="AC101" s="31">
        <v>0</v>
      </c>
      <c r="AD101" s="31">
        <v>0</v>
      </c>
      <c r="AE101" s="31">
        <v>0</v>
      </c>
      <c r="AF101" s="31">
        <v>0</v>
      </c>
      <c r="AG101" s="34">
        <v>45000</v>
      </c>
      <c r="AH101" s="33"/>
      <c r="AI101" s="33" t="s">
        <v>247</v>
      </c>
      <c r="AJ101" s="36" t="e">
        <f>SUMIFS(#REF!,#REF!,P101)</f>
        <v>#REF!</v>
      </c>
    </row>
    <row r="102" spans="1:36" s="36" customFormat="1" ht="11.25" x14ac:dyDescent="0.2">
      <c r="A102" s="12">
        <v>94</v>
      </c>
      <c r="B102" s="12" t="s">
        <v>39</v>
      </c>
      <c r="C102" s="12" t="s">
        <v>245</v>
      </c>
      <c r="D102" s="33" t="s">
        <v>118</v>
      </c>
      <c r="E102" s="39" t="s">
        <v>229</v>
      </c>
      <c r="F102" s="39" t="s">
        <v>229</v>
      </c>
      <c r="G102" s="37">
        <v>45000</v>
      </c>
      <c r="H102" s="31">
        <v>0</v>
      </c>
      <c r="I102" s="33">
        <v>0</v>
      </c>
      <c r="J102" s="31">
        <v>0</v>
      </c>
      <c r="K102" s="31">
        <v>0</v>
      </c>
      <c r="L102" s="31">
        <v>0</v>
      </c>
      <c r="M102" s="31">
        <v>0</v>
      </c>
      <c r="N102" s="37">
        <v>0</v>
      </c>
      <c r="O102" s="37">
        <f t="shared" si="1"/>
        <v>45000</v>
      </c>
      <c r="P102" s="33" t="s">
        <v>118</v>
      </c>
      <c r="Q102" s="34">
        <v>45000</v>
      </c>
      <c r="R102" s="31">
        <v>0</v>
      </c>
      <c r="S102" s="35">
        <v>0</v>
      </c>
      <c r="T102" s="31">
        <v>0</v>
      </c>
      <c r="U102" s="33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31">
        <v>0</v>
      </c>
      <c r="AB102" s="31">
        <v>0</v>
      </c>
      <c r="AC102" s="31">
        <v>0</v>
      </c>
      <c r="AD102" s="31">
        <v>0</v>
      </c>
      <c r="AE102" s="31">
        <v>0</v>
      </c>
      <c r="AF102" s="31">
        <v>0</v>
      </c>
      <c r="AG102" s="34">
        <v>45000</v>
      </c>
      <c r="AH102" s="33"/>
      <c r="AI102" s="33" t="s">
        <v>247</v>
      </c>
      <c r="AJ102" s="36" t="e">
        <f>SUMIFS(#REF!,#REF!,P102)</f>
        <v>#REF!</v>
      </c>
    </row>
    <row r="103" spans="1:36" s="36" customFormat="1" ht="11.25" x14ac:dyDescent="0.2">
      <c r="A103" s="12">
        <v>95</v>
      </c>
      <c r="B103" s="12" t="s">
        <v>39</v>
      </c>
      <c r="C103" s="12" t="s">
        <v>245</v>
      </c>
      <c r="D103" s="33" t="s">
        <v>119</v>
      </c>
      <c r="E103" s="39" t="s">
        <v>229</v>
      </c>
      <c r="F103" s="39" t="s">
        <v>229</v>
      </c>
      <c r="G103" s="37">
        <v>2019600</v>
      </c>
      <c r="H103" s="31">
        <v>0</v>
      </c>
      <c r="I103" s="33">
        <v>0</v>
      </c>
      <c r="J103" s="31">
        <v>0</v>
      </c>
      <c r="K103" s="31">
        <v>0</v>
      </c>
      <c r="L103" s="31">
        <v>0</v>
      </c>
      <c r="M103" s="31">
        <v>0</v>
      </c>
      <c r="N103" s="37">
        <v>0</v>
      </c>
      <c r="O103" s="37">
        <f t="shared" si="1"/>
        <v>2019600</v>
      </c>
      <c r="P103" s="33" t="s">
        <v>119</v>
      </c>
      <c r="Q103" s="34">
        <v>2019600</v>
      </c>
      <c r="R103" s="31">
        <v>0</v>
      </c>
      <c r="S103" s="35">
        <v>0</v>
      </c>
      <c r="T103" s="31">
        <v>0</v>
      </c>
      <c r="U103" s="33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4">
        <v>2019600</v>
      </c>
      <c r="AH103" s="33"/>
      <c r="AI103" s="33" t="s">
        <v>247</v>
      </c>
      <c r="AJ103" s="36" t="e">
        <f>SUMIFS(#REF!,#REF!,P103)</f>
        <v>#REF!</v>
      </c>
    </row>
    <row r="104" spans="1:36" s="36" customFormat="1" ht="11.25" x14ac:dyDescent="0.2">
      <c r="A104" s="12">
        <v>96</v>
      </c>
      <c r="B104" s="12" t="s">
        <v>39</v>
      </c>
      <c r="C104" s="12" t="s">
        <v>245</v>
      </c>
      <c r="D104" s="33" t="s">
        <v>120</v>
      </c>
      <c r="E104" s="39" t="s">
        <v>230</v>
      </c>
      <c r="F104" s="39" t="s">
        <v>230</v>
      </c>
      <c r="G104" s="37">
        <v>2437800</v>
      </c>
      <c r="H104" s="31">
        <v>0</v>
      </c>
      <c r="I104" s="33">
        <v>0</v>
      </c>
      <c r="J104" s="31">
        <v>0</v>
      </c>
      <c r="K104" s="31">
        <v>0</v>
      </c>
      <c r="L104" s="31">
        <v>0</v>
      </c>
      <c r="M104" s="31">
        <v>0</v>
      </c>
      <c r="N104" s="37">
        <v>0</v>
      </c>
      <c r="O104" s="37">
        <f t="shared" si="1"/>
        <v>2437800</v>
      </c>
      <c r="P104" s="33" t="s">
        <v>120</v>
      </c>
      <c r="Q104" s="34">
        <v>2437800</v>
      </c>
      <c r="R104" s="31">
        <v>0</v>
      </c>
      <c r="S104" s="35">
        <v>0</v>
      </c>
      <c r="T104" s="31">
        <v>0</v>
      </c>
      <c r="U104" s="33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4">
        <v>2437800</v>
      </c>
      <c r="AH104" s="33"/>
      <c r="AI104" s="33" t="s">
        <v>247</v>
      </c>
      <c r="AJ104" s="36" t="e">
        <f>SUMIFS(#REF!,#REF!,P104)</f>
        <v>#REF!</v>
      </c>
    </row>
    <row r="105" spans="1:36" s="36" customFormat="1" ht="11.25" x14ac:dyDescent="0.2">
      <c r="A105" s="12">
        <v>97</v>
      </c>
      <c r="B105" s="12" t="s">
        <v>39</v>
      </c>
      <c r="C105" s="12" t="s">
        <v>245</v>
      </c>
      <c r="D105" s="33" t="s">
        <v>121</v>
      </c>
      <c r="E105" s="39" t="s">
        <v>230</v>
      </c>
      <c r="F105" s="39" t="s">
        <v>230</v>
      </c>
      <c r="G105" s="37">
        <v>2019600</v>
      </c>
      <c r="H105" s="31">
        <v>0</v>
      </c>
      <c r="I105" s="33">
        <v>0</v>
      </c>
      <c r="J105" s="31">
        <v>0</v>
      </c>
      <c r="K105" s="31">
        <v>0</v>
      </c>
      <c r="L105" s="31">
        <v>0</v>
      </c>
      <c r="M105" s="31">
        <v>0</v>
      </c>
      <c r="N105" s="37">
        <v>0</v>
      </c>
      <c r="O105" s="37">
        <f t="shared" si="1"/>
        <v>2019600</v>
      </c>
      <c r="P105" s="33" t="s">
        <v>121</v>
      </c>
      <c r="Q105" s="34">
        <v>2019600</v>
      </c>
      <c r="R105" s="31">
        <v>0</v>
      </c>
      <c r="S105" s="35">
        <v>0</v>
      </c>
      <c r="T105" s="31">
        <v>0</v>
      </c>
      <c r="U105" s="33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31">
        <v>0</v>
      </c>
      <c r="AC105" s="31">
        <v>0</v>
      </c>
      <c r="AD105" s="31">
        <v>0</v>
      </c>
      <c r="AE105" s="31">
        <v>0</v>
      </c>
      <c r="AF105" s="31">
        <v>0</v>
      </c>
      <c r="AG105" s="34">
        <v>2019600</v>
      </c>
      <c r="AH105" s="33"/>
      <c r="AI105" s="33" t="s">
        <v>247</v>
      </c>
      <c r="AJ105" s="36" t="e">
        <f>SUMIFS(#REF!,#REF!,P105)</f>
        <v>#REF!</v>
      </c>
    </row>
    <row r="106" spans="1:36" s="36" customFormat="1" ht="11.25" x14ac:dyDescent="0.2">
      <c r="A106" s="12">
        <v>98</v>
      </c>
      <c r="B106" s="12" t="s">
        <v>39</v>
      </c>
      <c r="C106" s="12" t="s">
        <v>245</v>
      </c>
      <c r="D106" s="33" t="s">
        <v>122</v>
      </c>
      <c r="E106" s="39" t="s">
        <v>230</v>
      </c>
      <c r="F106" s="39" t="s">
        <v>230</v>
      </c>
      <c r="G106" s="37">
        <v>45000</v>
      </c>
      <c r="H106" s="31">
        <v>0</v>
      </c>
      <c r="I106" s="33">
        <v>0</v>
      </c>
      <c r="J106" s="31">
        <v>0</v>
      </c>
      <c r="K106" s="31">
        <v>0</v>
      </c>
      <c r="L106" s="31">
        <v>0</v>
      </c>
      <c r="M106" s="31">
        <v>0</v>
      </c>
      <c r="N106" s="37">
        <v>0</v>
      </c>
      <c r="O106" s="37">
        <f t="shared" si="1"/>
        <v>45000</v>
      </c>
      <c r="P106" s="33" t="s">
        <v>122</v>
      </c>
      <c r="Q106" s="34">
        <v>45000</v>
      </c>
      <c r="R106" s="31">
        <v>0</v>
      </c>
      <c r="S106" s="35">
        <v>0</v>
      </c>
      <c r="T106" s="31">
        <v>0</v>
      </c>
      <c r="U106" s="33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4">
        <v>45000</v>
      </c>
      <c r="AH106" s="33"/>
      <c r="AI106" s="33" t="s">
        <v>247</v>
      </c>
      <c r="AJ106" s="36" t="e">
        <f>SUMIFS(#REF!,#REF!,P106)</f>
        <v>#REF!</v>
      </c>
    </row>
    <row r="107" spans="1:36" s="36" customFormat="1" ht="11.25" x14ac:dyDescent="0.2">
      <c r="A107" s="12">
        <v>99</v>
      </c>
      <c r="B107" s="12" t="s">
        <v>39</v>
      </c>
      <c r="C107" s="12" t="s">
        <v>245</v>
      </c>
      <c r="D107" s="33" t="s">
        <v>123</v>
      </c>
      <c r="E107" s="39" t="s">
        <v>230</v>
      </c>
      <c r="F107" s="39" t="s">
        <v>230</v>
      </c>
      <c r="G107" s="37">
        <v>2115600</v>
      </c>
      <c r="H107" s="31">
        <v>0</v>
      </c>
      <c r="I107" s="33">
        <v>0</v>
      </c>
      <c r="J107" s="31">
        <v>0</v>
      </c>
      <c r="K107" s="31">
        <v>0</v>
      </c>
      <c r="L107" s="31">
        <v>0</v>
      </c>
      <c r="M107" s="31">
        <v>0</v>
      </c>
      <c r="N107" s="37">
        <v>0</v>
      </c>
      <c r="O107" s="37">
        <f t="shared" si="1"/>
        <v>2115600</v>
      </c>
      <c r="P107" s="33" t="s">
        <v>123</v>
      </c>
      <c r="Q107" s="34">
        <v>2115600</v>
      </c>
      <c r="R107" s="31">
        <v>0</v>
      </c>
      <c r="S107" s="35">
        <v>0</v>
      </c>
      <c r="T107" s="31">
        <v>0</v>
      </c>
      <c r="U107" s="33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4">
        <v>2115600</v>
      </c>
      <c r="AH107" s="33"/>
      <c r="AI107" s="33" t="s">
        <v>247</v>
      </c>
      <c r="AJ107" s="36" t="e">
        <f>SUMIFS(#REF!,#REF!,P107)</f>
        <v>#REF!</v>
      </c>
    </row>
    <row r="108" spans="1:36" s="36" customFormat="1" ht="11.25" x14ac:dyDescent="0.2">
      <c r="A108" s="12">
        <v>100</v>
      </c>
      <c r="B108" s="12" t="s">
        <v>39</v>
      </c>
      <c r="C108" s="12" t="s">
        <v>245</v>
      </c>
      <c r="D108" s="33" t="s">
        <v>124</v>
      </c>
      <c r="E108" s="39" t="s">
        <v>230</v>
      </c>
      <c r="F108" s="39" t="s">
        <v>230</v>
      </c>
      <c r="G108" s="37">
        <v>632100</v>
      </c>
      <c r="H108" s="31">
        <v>0</v>
      </c>
      <c r="I108" s="33">
        <v>0</v>
      </c>
      <c r="J108" s="31">
        <v>0</v>
      </c>
      <c r="K108" s="31">
        <v>0</v>
      </c>
      <c r="L108" s="31">
        <v>0</v>
      </c>
      <c r="M108" s="31">
        <v>0</v>
      </c>
      <c r="N108" s="37">
        <v>0</v>
      </c>
      <c r="O108" s="37">
        <f t="shared" si="1"/>
        <v>632100</v>
      </c>
      <c r="P108" s="33" t="s">
        <v>124</v>
      </c>
      <c r="Q108" s="34">
        <v>632100</v>
      </c>
      <c r="R108" s="31">
        <v>0</v>
      </c>
      <c r="S108" s="35">
        <v>0</v>
      </c>
      <c r="T108" s="31">
        <v>0</v>
      </c>
      <c r="U108" s="33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4">
        <v>632100</v>
      </c>
      <c r="AH108" s="33"/>
      <c r="AI108" s="33" t="s">
        <v>247</v>
      </c>
      <c r="AJ108" s="36" t="e">
        <f>SUMIFS(#REF!,#REF!,P108)</f>
        <v>#REF!</v>
      </c>
    </row>
    <row r="109" spans="1:36" s="36" customFormat="1" ht="11.25" x14ac:dyDescent="0.2">
      <c r="A109" s="12">
        <v>101</v>
      </c>
      <c r="B109" s="12" t="s">
        <v>39</v>
      </c>
      <c r="C109" s="12" t="s">
        <v>245</v>
      </c>
      <c r="D109" s="33" t="s">
        <v>125</v>
      </c>
      <c r="E109" s="39" t="s">
        <v>230</v>
      </c>
      <c r="F109" s="39" t="s">
        <v>230</v>
      </c>
      <c r="G109" s="37">
        <v>80000</v>
      </c>
      <c r="H109" s="31">
        <v>0</v>
      </c>
      <c r="I109" s="33">
        <v>0</v>
      </c>
      <c r="J109" s="31">
        <v>0</v>
      </c>
      <c r="K109" s="31">
        <v>0</v>
      </c>
      <c r="L109" s="31">
        <v>0</v>
      </c>
      <c r="M109" s="31">
        <v>0</v>
      </c>
      <c r="N109" s="37">
        <v>0</v>
      </c>
      <c r="O109" s="37">
        <f t="shared" si="1"/>
        <v>80000</v>
      </c>
      <c r="P109" s="33" t="s">
        <v>125</v>
      </c>
      <c r="Q109" s="34">
        <v>80000</v>
      </c>
      <c r="R109" s="31">
        <v>0</v>
      </c>
      <c r="S109" s="35">
        <v>0</v>
      </c>
      <c r="T109" s="31">
        <v>0</v>
      </c>
      <c r="U109" s="33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4">
        <v>80000</v>
      </c>
      <c r="AH109" s="33"/>
      <c r="AI109" s="33" t="s">
        <v>247</v>
      </c>
      <c r="AJ109" s="36" t="e">
        <f>SUMIFS(#REF!,#REF!,P109)</f>
        <v>#REF!</v>
      </c>
    </row>
    <row r="110" spans="1:36" s="36" customFormat="1" ht="11.25" x14ac:dyDescent="0.2">
      <c r="A110" s="12">
        <v>102</v>
      </c>
      <c r="B110" s="12" t="s">
        <v>39</v>
      </c>
      <c r="C110" s="12" t="s">
        <v>245</v>
      </c>
      <c r="D110" s="33" t="s">
        <v>126</v>
      </c>
      <c r="E110" s="39" t="s">
        <v>230</v>
      </c>
      <c r="F110" s="39" t="s">
        <v>230</v>
      </c>
      <c r="G110" s="37">
        <v>1275000</v>
      </c>
      <c r="H110" s="31">
        <v>0</v>
      </c>
      <c r="I110" s="33">
        <v>0</v>
      </c>
      <c r="J110" s="31">
        <v>0</v>
      </c>
      <c r="K110" s="31">
        <v>0</v>
      </c>
      <c r="L110" s="31">
        <v>0</v>
      </c>
      <c r="M110" s="31">
        <v>0</v>
      </c>
      <c r="N110" s="37">
        <v>0</v>
      </c>
      <c r="O110" s="37">
        <f t="shared" si="1"/>
        <v>1275000</v>
      </c>
      <c r="P110" s="33" t="s">
        <v>126</v>
      </c>
      <c r="Q110" s="34">
        <v>1275000</v>
      </c>
      <c r="R110" s="31">
        <v>0</v>
      </c>
      <c r="S110" s="35">
        <v>0</v>
      </c>
      <c r="T110" s="31">
        <v>0</v>
      </c>
      <c r="U110" s="33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4">
        <v>1275000</v>
      </c>
      <c r="AH110" s="33"/>
      <c r="AI110" s="33" t="s">
        <v>247</v>
      </c>
      <c r="AJ110" s="36" t="e">
        <f>SUMIFS(#REF!,#REF!,P110)</f>
        <v>#REF!</v>
      </c>
    </row>
    <row r="111" spans="1:36" s="36" customFormat="1" ht="11.25" x14ac:dyDescent="0.2">
      <c r="A111" s="12">
        <v>103</v>
      </c>
      <c r="B111" s="12" t="s">
        <v>39</v>
      </c>
      <c r="C111" s="12" t="s">
        <v>245</v>
      </c>
      <c r="D111" s="33" t="s">
        <v>127</v>
      </c>
      <c r="E111" s="39" t="s">
        <v>230</v>
      </c>
      <c r="F111" s="39" t="s">
        <v>230</v>
      </c>
      <c r="G111" s="37">
        <v>1053500</v>
      </c>
      <c r="H111" s="31">
        <v>0</v>
      </c>
      <c r="I111" s="33">
        <v>0</v>
      </c>
      <c r="J111" s="31">
        <v>0</v>
      </c>
      <c r="K111" s="31">
        <v>0</v>
      </c>
      <c r="L111" s="31">
        <v>0</v>
      </c>
      <c r="M111" s="31">
        <v>0</v>
      </c>
      <c r="N111" s="37">
        <v>0</v>
      </c>
      <c r="O111" s="37">
        <f t="shared" si="1"/>
        <v>1053500</v>
      </c>
      <c r="P111" s="33" t="s">
        <v>127</v>
      </c>
      <c r="Q111" s="34">
        <v>1053500</v>
      </c>
      <c r="R111" s="31">
        <v>0</v>
      </c>
      <c r="S111" s="35">
        <v>0</v>
      </c>
      <c r="T111" s="31">
        <v>0</v>
      </c>
      <c r="U111" s="33">
        <v>0</v>
      </c>
      <c r="V111" s="31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4">
        <v>1053500</v>
      </c>
      <c r="AH111" s="33"/>
      <c r="AI111" s="33" t="s">
        <v>247</v>
      </c>
      <c r="AJ111" s="36" t="e">
        <f>SUMIFS(#REF!,#REF!,P111)</f>
        <v>#REF!</v>
      </c>
    </row>
    <row r="112" spans="1:36" s="36" customFormat="1" ht="11.25" x14ac:dyDescent="0.2">
      <c r="A112" s="12">
        <v>104</v>
      </c>
      <c r="B112" s="12" t="s">
        <v>39</v>
      </c>
      <c r="C112" s="12" t="s">
        <v>245</v>
      </c>
      <c r="D112" s="33" t="s">
        <v>128</v>
      </c>
      <c r="E112" s="39" t="s">
        <v>230</v>
      </c>
      <c r="F112" s="39" t="s">
        <v>230</v>
      </c>
      <c r="G112" s="37">
        <v>2019600</v>
      </c>
      <c r="H112" s="31">
        <v>0</v>
      </c>
      <c r="I112" s="33">
        <v>0</v>
      </c>
      <c r="J112" s="31">
        <v>0</v>
      </c>
      <c r="K112" s="31">
        <v>0</v>
      </c>
      <c r="L112" s="31">
        <v>0</v>
      </c>
      <c r="M112" s="31">
        <v>0</v>
      </c>
      <c r="N112" s="37">
        <v>0</v>
      </c>
      <c r="O112" s="37">
        <f t="shared" si="1"/>
        <v>2019600</v>
      </c>
      <c r="P112" s="33" t="s">
        <v>128</v>
      </c>
      <c r="Q112" s="34">
        <v>2019600</v>
      </c>
      <c r="R112" s="31">
        <v>0</v>
      </c>
      <c r="S112" s="35">
        <v>0</v>
      </c>
      <c r="T112" s="31">
        <v>0</v>
      </c>
      <c r="U112" s="33">
        <v>0</v>
      </c>
      <c r="V112" s="31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4">
        <v>2019600</v>
      </c>
      <c r="AH112" s="33"/>
      <c r="AI112" s="33" t="s">
        <v>247</v>
      </c>
      <c r="AJ112" s="36" t="e">
        <f>SUMIFS(#REF!,#REF!,P112)</f>
        <v>#REF!</v>
      </c>
    </row>
    <row r="113" spans="1:36" s="36" customFormat="1" ht="11.25" x14ac:dyDescent="0.2">
      <c r="A113" s="12">
        <v>105</v>
      </c>
      <c r="B113" s="12" t="s">
        <v>39</v>
      </c>
      <c r="C113" s="12" t="s">
        <v>245</v>
      </c>
      <c r="D113" s="33" t="s">
        <v>129</v>
      </c>
      <c r="E113" s="39" t="s">
        <v>230</v>
      </c>
      <c r="F113" s="39" t="s">
        <v>230</v>
      </c>
      <c r="G113" s="37">
        <v>1071000</v>
      </c>
      <c r="H113" s="31">
        <v>0</v>
      </c>
      <c r="I113" s="33">
        <v>0</v>
      </c>
      <c r="J113" s="31">
        <v>0</v>
      </c>
      <c r="K113" s="31">
        <v>0</v>
      </c>
      <c r="L113" s="31">
        <v>0</v>
      </c>
      <c r="M113" s="31">
        <v>0</v>
      </c>
      <c r="N113" s="37">
        <v>0</v>
      </c>
      <c r="O113" s="37">
        <f t="shared" si="1"/>
        <v>1071000</v>
      </c>
      <c r="P113" s="33" t="s">
        <v>129</v>
      </c>
      <c r="Q113" s="34">
        <v>1071000</v>
      </c>
      <c r="R113" s="31">
        <v>0</v>
      </c>
      <c r="S113" s="35">
        <v>0</v>
      </c>
      <c r="T113" s="31">
        <v>0</v>
      </c>
      <c r="U113" s="33">
        <v>0</v>
      </c>
      <c r="V113" s="31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4">
        <v>1071000</v>
      </c>
      <c r="AH113" s="33"/>
      <c r="AI113" s="33" t="s">
        <v>247</v>
      </c>
      <c r="AJ113" s="36" t="e">
        <f>SUMIFS(#REF!,#REF!,P113)</f>
        <v>#REF!</v>
      </c>
    </row>
    <row r="114" spans="1:36" s="36" customFormat="1" ht="11.25" x14ac:dyDescent="0.2">
      <c r="A114" s="12">
        <v>106</v>
      </c>
      <c r="B114" s="12" t="s">
        <v>39</v>
      </c>
      <c r="C114" s="12" t="s">
        <v>245</v>
      </c>
      <c r="D114" s="33" t="s">
        <v>130</v>
      </c>
      <c r="E114" s="39" t="s">
        <v>231</v>
      </c>
      <c r="F114" s="39" t="s">
        <v>231</v>
      </c>
      <c r="G114" s="37">
        <v>2019600</v>
      </c>
      <c r="H114" s="31">
        <v>0</v>
      </c>
      <c r="I114" s="33">
        <v>0</v>
      </c>
      <c r="J114" s="31">
        <v>0</v>
      </c>
      <c r="K114" s="31">
        <v>0</v>
      </c>
      <c r="L114" s="31">
        <v>0</v>
      </c>
      <c r="M114" s="31">
        <v>0</v>
      </c>
      <c r="N114" s="37">
        <v>0</v>
      </c>
      <c r="O114" s="37">
        <f t="shared" si="1"/>
        <v>2019600</v>
      </c>
      <c r="P114" s="33" t="s">
        <v>130</v>
      </c>
      <c r="Q114" s="34">
        <v>2019600</v>
      </c>
      <c r="R114" s="31">
        <v>0</v>
      </c>
      <c r="S114" s="35">
        <v>0</v>
      </c>
      <c r="T114" s="31">
        <v>0</v>
      </c>
      <c r="U114" s="33">
        <v>0</v>
      </c>
      <c r="V114" s="31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4">
        <v>2019600</v>
      </c>
      <c r="AH114" s="33"/>
      <c r="AI114" s="33" t="s">
        <v>247</v>
      </c>
      <c r="AJ114" s="36" t="e">
        <f>SUMIFS(#REF!,#REF!,P114)</f>
        <v>#REF!</v>
      </c>
    </row>
    <row r="115" spans="1:36" s="36" customFormat="1" ht="11.25" x14ac:dyDescent="0.2">
      <c r="A115" s="12">
        <v>107</v>
      </c>
      <c r="B115" s="12" t="s">
        <v>39</v>
      </c>
      <c r="C115" s="12" t="s">
        <v>245</v>
      </c>
      <c r="D115" s="33" t="s">
        <v>131</v>
      </c>
      <c r="E115" s="39" t="s">
        <v>231</v>
      </c>
      <c r="F115" s="39" t="s">
        <v>231</v>
      </c>
      <c r="G115" s="37">
        <v>1075000</v>
      </c>
      <c r="H115" s="31">
        <v>0</v>
      </c>
      <c r="I115" s="33">
        <v>0</v>
      </c>
      <c r="J115" s="31">
        <v>0</v>
      </c>
      <c r="K115" s="31">
        <v>0</v>
      </c>
      <c r="L115" s="31">
        <v>0</v>
      </c>
      <c r="M115" s="31">
        <v>0</v>
      </c>
      <c r="N115" s="37">
        <v>0</v>
      </c>
      <c r="O115" s="37">
        <f t="shared" si="1"/>
        <v>1075000</v>
      </c>
      <c r="P115" s="33" t="s">
        <v>131</v>
      </c>
      <c r="Q115" s="34">
        <v>1075000</v>
      </c>
      <c r="R115" s="31">
        <v>0</v>
      </c>
      <c r="S115" s="35">
        <v>0</v>
      </c>
      <c r="T115" s="31">
        <v>0</v>
      </c>
      <c r="U115" s="33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4">
        <v>1075000</v>
      </c>
      <c r="AH115" s="33"/>
      <c r="AI115" s="33" t="s">
        <v>247</v>
      </c>
      <c r="AJ115" s="36" t="e">
        <f>SUMIFS(#REF!,#REF!,P115)</f>
        <v>#REF!</v>
      </c>
    </row>
    <row r="116" spans="1:36" s="36" customFormat="1" ht="11.25" x14ac:dyDescent="0.2">
      <c r="A116" s="12">
        <v>108</v>
      </c>
      <c r="B116" s="12" t="s">
        <v>39</v>
      </c>
      <c r="C116" s="12" t="s">
        <v>245</v>
      </c>
      <c r="D116" s="33" t="s">
        <v>132</v>
      </c>
      <c r="E116" s="39" t="s">
        <v>231</v>
      </c>
      <c r="F116" s="39" t="s">
        <v>231</v>
      </c>
      <c r="G116" s="37">
        <v>45000</v>
      </c>
      <c r="H116" s="31">
        <v>0</v>
      </c>
      <c r="I116" s="33">
        <v>0</v>
      </c>
      <c r="J116" s="31">
        <v>0</v>
      </c>
      <c r="K116" s="31">
        <v>0</v>
      </c>
      <c r="L116" s="31">
        <v>0</v>
      </c>
      <c r="M116" s="31">
        <v>0</v>
      </c>
      <c r="N116" s="37">
        <v>0</v>
      </c>
      <c r="O116" s="37">
        <f t="shared" si="1"/>
        <v>45000</v>
      </c>
      <c r="P116" s="33" t="s">
        <v>132</v>
      </c>
      <c r="Q116" s="34">
        <v>45000</v>
      </c>
      <c r="R116" s="31">
        <v>0</v>
      </c>
      <c r="S116" s="35">
        <v>0</v>
      </c>
      <c r="T116" s="31">
        <v>0</v>
      </c>
      <c r="U116" s="33">
        <v>0</v>
      </c>
      <c r="V116" s="31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4">
        <v>45000</v>
      </c>
      <c r="AH116" s="33"/>
      <c r="AI116" s="33" t="s">
        <v>247</v>
      </c>
      <c r="AJ116" s="36" t="e">
        <f>SUMIFS(#REF!,#REF!,P116)</f>
        <v>#REF!</v>
      </c>
    </row>
    <row r="117" spans="1:36" s="36" customFormat="1" ht="11.25" x14ac:dyDescent="0.2">
      <c r="A117" s="12">
        <v>109</v>
      </c>
      <c r="B117" s="12" t="s">
        <v>39</v>
      </c>
      <c r="C117" s="12" t="s">
        <v>245</v>
      </c>
      <c r="D117" s="33" t="s">
        <v>133</v>
      </c>
      <c r="E117" s="39" t="s">
        <v>232</v>
      </c>
      <c r="F117" s="39" t="s">
        <v>232</v>
      </c>
      <c r="G117" s="37">
        <v>80000</v>
      </c>
      <c r="H117" s="31">
        <v>0</v>
      </c>
      <c r="I117" s="33">
        <v>0</v>
      </c>
      <c r="J117" s="31">
        <v>0</v>
      </c>
      <c r="K117" s="31">
        <v>0</v>
      </c>
      <c r="L117" s="31">
        <v>0</v>
      </c>
      <c r="M117" s="31">
        <v>0</v>
      </c>
      <c r="N117" s="37">
        <v>0</v>
      </c>
      <c r="O117" s="37">
        <f t="shared" si="1"/>
        <v>80000</v>
      </c>
      <c r="P117" s="33" t="s">
        <v>133</v>
      </c>
      <c r="Q117" s="34">
        <v>80000</v>
      </c>
      <c r="R117" s="31">
        <v>0</v>
      </c>
      <c r="S117" s="35">
        <v>0</v>
      </c>
      <c r="T117" s="31">
        <v>0</v>
      </c>
      <c r="U117" s="33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34">
        <v>80000</v>
      </c>
      <c r="AH117" s="33"/>
      <c r="AI117" s="33" t="s">
        <v>247</v>
      </c>
      <c r="AJ117" s="36" t="e">
        <f>SUMIFS(#REF!,#REF!,P117)</f>
        <v>#REF!</v>
      </c>
    </row>
    <row r="118" spans="1:36" s="36" customFormat="1" ht="11.25" x14ac:dyDescent="0.2">
      <c r="A118" s="12">
        <v>110</v>
      </c>
      <c r="B118" s="12" t="s">
        <v>39</v>
      </c>
      <c r="C118" s="12" t="s">
        <v>245</v>
      </c>
      <c r="D118" s="33" t="s">
        <v>134</v>
      </c>
      <c r="E118" s="39" t="s">
        <v>232</v>
      </c>
      <c r="F118" s="39" t="s">
        <v>232</v>
      </c>
      <c r="G118" s="37">
        <v>45000</v>
      </c>
      <c r="H118" s="31">
        <v>0</v>
      </c>
      <c r="I118" s="33">
        <v>0</v>
      </c>
      <c r="J118" s="31">
        <v>0</v>
      </c>
      <c r="K118" s="31">
        <v>0</v>
      </c>
      <c r="L118" s="31">
        <v>0</v>
      </c>
      <c r="M118" s="31">
        <v>0</v>
      </c>
      <c r="N118" s="37">
        <v>0</v>
      </c>
      <c r="O118" s="37">
        <f t="shared" si="1"/>
        <v>45000</v>
      </c>
      <c r="P118" s="33" t="s">
        <v>134</v>
      </c>
      <c r="Q118" s="34">
        <v>45000</v>
      </c>
      <c r="R118" s="31">
        <v>0</v>
      </c>
      <c r="S118" s="35">
        <v>0</v>
      </c>
      <c r="T118" s="31">
        <v>0</v>
      </c>
      <c r="U118" s="33">
        <v>0</v>
      </c>
      <c r="V118" s="31">
        <v>0</v>
      </c>
      <c r="W118" s="31">
        <v>0</v>
      </c>
      <c r="X118" s="31">
        <v>0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34">
        <v>45000</v>
      </c>
      <c r="AH118" s="33"/>
      <c r="AI118" s="33" t="s">
        <v>247</v>
      </c>
      <c r="AJ118" s="36" t="e">
        <f>SUMIFS(#REF!,#REF!,P118)</f>
        <v>#REF!</v>
      </c>
    </row>
    <row r="119" spans="1:36" s="36" customFormat="1" ht="11.25" x14ac:dyDescent="0.2">
      <c r="A119" s="12">
        <v>111</v>
      </c>
      <c r="B119" s="12" t="s">
        <v>39</v>
      </c>
      <c r="C119" s="12" t="s">
        <v>245</v>
      </c>
      <c r="D119" s="33" t="s">
        <v>135</v>
      </c>
      <c r="E119" s="39" t="s">
        <v>233</v>
      </c>
      <c r="F119" s="39" t="s">
        <v>233</v>
      </c>
      <c r="G119" s="37">
        <v>45000</v>
      </c>
      <c r="H119" s="31">
        <v>0</v>
      </c>
      <c r="I119" s="33">
        <v>0</v>
      </c>
      <c r="J119" s="31">
        <v>0</v>
      </c>
      <c r="K119" s="31">
        <v>0</v>
      </c>
      <c r="L119" s="31">
        <v>0</v>
      </c>
      <c r="M119" s="31">
        <v>0</v>
      </c>
      <c r="N119" s="37">
        <v>0</v>
      </c>
      <c r="O119" s="37">
        <f t="shared" si="1"/>
        <v>45000</v>
      </c>
      <c r="P119" s="33" t="s">
        <v>135</v>
      </c>
      <c r="Q119" s="34">
        <v>45000</v>
      </c>
      <c r="R119" s="31">
        <v>0</v>
      </c>
      <c r="S119" s="35">
        <v>0</v>
      </c>
      <c r="T119" s="31">
        <v>0</v>
      </c>
      <c r="U119" s="33">
        <v>0</v>
      </c>
      <c r="V119" s="31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34">
        <v>45000</v>
      </c>
      <c r="AH119" s="33"/>
      <c r="AI119" s="33" t="s">
        <v>247</v>
      </c>
      <c r="AJ119" s="36" t="e">
        <f>SUMIFS(#REF!,#REF!,P119)</f>
        <v>#REF!</v>
      </c>
    </row>
    <row r="120" spans="1:36" s="36" customFormat="1" ht="11.25" x14ac:dyDescent="0.2">
      <c r="A120" s="12">
        <v>112</v>
      </c>
      <c r="B120" s="12" t="s">
        <v>39</v>
      </c>
      <c r="C120" s="12" t="s">
        <v>245</v>
      </c>
      <c r="D120" s="33" t="s">
        <v>136</v>
      </c>
      <c r="E120" s="39" t="s">
        <v>233</v>
      </c>
      <c r="F120" s="39" t="s">
        <v>233</v>
      </c>
      <c r="G120" s="37">
        <v>632100</v>
      </c>
      <c r="H120" s="31">
        <v>0</v>
      </c>
      <c r="I120" s="33">
        <v>0</v>
      </c>
      <c r="J120" s="31">
        <v>0</v>
      </c>
      <c r="K120" s="31">
        <v>0</v>
      </c>
      <c r="L120" s="31">
        <v>0</v>
      </c>
      <c r="M120" s="31">
        <v>0</v>
      </c>
      <c r="N120" s="37">
        <v>0</v>
      </c>
      <c r="O120" s="37">
        <f t="shared" si="1"/>
        <v>632100</v>
      </c>
      <c r="P120" s="33" t="s">
        <v>136</v>
      </c>
      <c r="Q120" s="34">
        <v>632100</v>
      </c>
      <c r="R120" s="31">
        <v>0</v>
      </c>
      <c r="S120" s="35">
        <v>0</v>
      </c>
      <c r="T120" s="31">
        <v>0</v>
      </c>
      <c r="U120" s="33">
        <v>0</v>
      </c>
      <c r="V120" s="31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34">
        <v>632100</v>
      </c>
      <c r="AH120" s="33"/>
      <c r="AI120" s="33" t="s">
        <v>247</v>
      </c>
      <c r="AJ120" s="36" t="e">
        <f>SUMIFS(#REF!,#REF!,P120)</f>
        <v>#REF!</v>
      </c>
    </row>
    <row r="121" spans="1:36" s="36" customFormat="1" ht="11.25" x14ac:dyDescent="0.2">
      <c r="A121" s="12">
        <v>113</v>
      </c>
      <c r="B121" s="12" t="s">
        <v>39</v>
      </c>
      <c r="C121" s="12" t="s">
        <v>245</v>
      </c>
      <c r="D121" s="33" t="s">
        <v>137</v>
      </c>
      <c r="E121" s="39" t="s">
        <v>233</v>
      </c>
      <c r="F121" s="39" t="s">
        <v>233</v>
      </c>
      <c r="G121" s="37">
        <v>632100</v>
      </c>
      <c r="H121" s="31">
        <v>0</v>
      </c>
      <c r="I121" s="33">
        <v>0</v>
      </c>
      <c r="J121" s="31">
        <v>0</v>
      </c>
      <c r="K121" s="31">
        <v>0</v>
      </c>
      <c r="L121" s="31">
        <v>0</v>
      </c>
      <c r="M121" s="31">
        <v>0</v>
      </c>
      <c r="N121" s="37">
        <v>0</v>
      </c>
      <c r="O121" s="37">
        <f t="shared" si="1"/>
        <v>632100</v>
      </c>
      <c r="P121" s="33" t="s">
        <v>137</v>
      </c>
      <c r="Q121" s="34">
        <v>632100</v>
      </c>
      <c r="R121" s="31">
        <v>0</v>
      </c>
      <c r="S121" s="35">
        <v>0</v>
      </c>
      <c r="T121" s="31">
        <v>0</v>
      </c>
      <c r="U121" s="33">
        <v>0</v>
      </c>
      <c r="V121" s="31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34">
        <v>632100</v>
      </c>
      <c r="AH121" s="33"/>
      <c r="AI121" s="33" t="s">
        <v>247</v>
      </c>
      <c r="AJ121" s="36" t="e">
        <f>SUMIFS(#REF!,#REF!,P121)</f>
        <v>#REF!</v>
      </c>
    </row>
    <row r="122" spans="1:36" s="36" customFormat="1" ht="11.25" x14ac:dyDescent="0.2">
      <c r="A122" s="12">
        <v>114</v>
      </c>
      <c r="B122" s="12" t="s">
        <v>39</v>
      </c>
      <c r="C122" s="12" t="s">
        <v>245</v>
      </c>
      <c r="D122" s="33" t="s">
        <v>138</v>
      </c>
      <c r="E122" s="39" t="s">
        <v>233</v>
      </c>
      <c r="F122" s="39" t="s">
        <v>233</v>
      </c>
      <c r="G122" s="37">
        <v>632100</v>
      </c>
      <c r="H122" s="31">
        <v>0</v>
      </c>
      <c r="I122" s="33">
        <v>0</v>
      </c>
      <c r="J122" s="31">
        <v>0</v>
      </c>
      <c r="K122" s="31">
        <v>0</v>
      </c>
      <c r="L122" s="31">
        <v>0</v>
      </c>
      <c r="M122" s="31">
        <v>0</v>
      </c>
      <c r="N122" s="37">
        <v>0</v>
      </c>
      <c r="O122" s="37">
        <f t="shared" si="1"/>
        <v>632100</v>
      </c>
      <c r="P122" s="33" t="s">
        <v>138</v>
      </c>
      <c r="Q122" s="34">
        <v>632100</v>
      </c>
      <c r="R122" s="31">
        <v>0</v>
      </c>
      <c r="S122" s="35">
        <v>0</v>
      </c>
      <c r="T122" s="31">
        <v>0</v>
      </c>
      <c r="U122" s="33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4">
        <v>632100</v>
      </c>
      <c r="AH122" s="33"/>
      <c r="AI122" s="33" t="s">
        <v>247</v>
      </c>
      <c r="AJ122" s="36" t="e">
        <f>SUMIFS(#REF!,#REF!,P122)</f>
        <v>#REF!</v>
      </c>
    </row>
    <row r="123" spans="1:36" s="36" customFormat="1" ht="11.25" x14ac:dyDescent="0.2">
      <c r="A123" s="12">
        <v>115</v>
      </c>
      <c r="B123" s="12" t="s">
        <v>39</v>
      </c>
      <c r="C123" s="12" t="s">
        <v>245</v>
      </c>
      <c r="D123" s="33" t="s">
        <v>139</v>
      </c>
      <c r="E123" s="39" t="s">
        <v>233</v>
      </c>
      <c r="F123" s="39" t="s">
        <v>233</v>
      </c>
      <c r="G123" s="37">
        <v>537500</v>
      </c>
      <c r="H123" s="31">
        <v>0</v>
      </c>
      <c r="I123" s="33">
        <v>0</v>
      </c>
      <c r="J123" s="31">
        <v>0</v>
      </c>
      <c r="K123" s="31">
        <v>0</v>
      </c>
      <c r="L123" s="31">
        <v>0</v>
      </c>
      <c r="M123" s="31">
        <v>0</v>
      </c>
      <c r="N123" s="37">
        <v>0</v>
      </c>
      <c r="O123" s="37">
        <f t="shared" si="1"/>
        <v>537500</v>
      </c>
      <c r="P123" s="33" t="s">
        <v>139</v>
      </c>
      <c r="Q123" s="34">
        <v>537500</v>
      </c>
      <c r="R123" s="31">
        <v>0</v>
      </c>
      <c r="S123" s="35">
        <v>0</v>
      </c>
      <c r="T123" s="31">
        <v>0</v>
      </c>
      <c r="U123" s="33">
        <v>0</v>
      </c>
      <c r="V123" s="31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4">
        <v>537500</v>
      </c>
      <c r="AH123" s="33"/>
      <c r="AI123" s="33" t="s">
        <v>247</v>
      </c>
      <c r="AJ123" s="36" t="e">
        <f>SUMIFS(#REF!,#REF!,P123)</f>
        <v>#REF!</v>
      </c>
    </row>
    <row r="124" spans="1:36" s="41" customFormat="1" ht="11.25" x14ac:dyDescent="0.2">
      <c r="A124" s="13">
        <v>116</v>
      </c>
      <c r="B124" s="13" t="s">
        <v>39</v>
      </c>
      <c r="C124" s="12" t="s">
        <v>245</v>
      </c>
      <c r="D124" s="41" t="s">
        <v>140</v>
      </c>
      <c r="E124" s="39" t="s">
        <v>234</v>
      </c>
      <c r="F124" s="39" t="s">
        <v>234</v>
      </c>
      <c r="G124" s="38">
        <v>673200</v>
      </c>
      <c r="H124" s="31">
        <v>0</v>
      </c>
      <c r="I124" s="42">
        <v>0</v>
      </c>
      <c r="J124" s="31">
        <v>0</v>
      </c>
      <c r="K124" s="31">
        <v>0</v>
      </c>
      <c r="L124" s="31">
        <v>0</v>
      </c>
      <c r="M124" s="31">
        <v>0</v>
      </c>
      <c r="N124" s="38">
        <v>0</v>
      </c>
      <c r="O124" s="37">
        <f t="shared" si="1"/>
        <v>673200</v>
      </c>
      <c r="P124" s="42" t="s">
        <v>140</v>
      </c>
      <c r="Q124" s="34">
        <v>673200</v>
      </c>
      <c r="R124" s="31">
        <v>0</v>
      </c>
      <c r="S124" s="35">
        <v>0</v>
      </c>
      <c r="T124" s="31">
        <v>0</v>
      </c>
      <c r="U124" s="33">
        <v>0</v>
      </c>
      <c r="V124" s="31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4">
        <v>673200</v>
      </c>
      <c r="AH124" s="42"/>
      <c r="AI124" s="33" t="s">
        <v>247</v>
      </c>
      <c r="AJ124" s="36" t="e">
        <f>SUMIFS(#REF!,#REF!,P124)</f>
        <v>#REF!</v>
      </c>
    </row>
    <row r="125" spans="1:36" s="41" customFormat="1" ht="11.25" x14ac:dyDescent="0.2">
      <c r="A125" s="12">
        <v>117</v>
      </c>
      <c r="B125" s="12" t="s">
        <v>39</v>
      </c>
      <c r="C125" s="12" t="s">
        <v>245</v>
      </c>
      <c r="D125" s="39" t="s">
        <v>141</v>
      </c>
      <c r="E125" s="39" t="s">
        <v>234</v>
      </c>
      <c r="F125" s="39" t="s">
        <v>234</v>
      </c>
      <c r="G125" s="37">
        <v>45000</v>
      </c>
      <c r="H125" s="31">
        <v>0</v>
      </c>
      <c r="I125" s="39">
        <v>0</v>
      </c>
      <c r="J125" s="31">
        <v>0</v>
      </c>
      <c r="K125" s="31">
        <v>0</v>
      </c>
      <c r="L125" s="31">
        <v>0</v>
      </c>
      <c r="M125" s="31">
        <v>0</v>
      </c>
      <c r="N125" s="37">
        <v>0</v>
      </c>
      <c r="O125" s="37">
        <f t="shared" si="1"/>
        <v>45000</v>
      </c>
      <c r="P125" s="39" t="s">
        <v>141</v>
      </c>
      <c r="Q125" s="34">
        <v>45000</v>
      </c>
      <c r="R125" s="31">
        <v>0</v>
      </c>
      <c r="S125" s="35">
        <v>0</v>
      </c>
      <c r="T125" s="31">
        <v>0</v>
      </c>
      <c r="U125" s="33">
        <v>0</v>
      </c>
      <c r="V125" s="31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4">
        <v>45000</v>
      </c>
      <c r="AH125" s="39"/>
      <c r="AI125" s="33" t="s">
        <v>247</v>
      </c>
      <c r="AJ125" s="36" t="e">
        <f>SUMIFS(#REF!,#REF!,P125)</f>
        <v>#REF!</v>
      </c>
    </row>
    <row r="126" spans="1:36" s="41" customFormat="1" ht="11.25" x14ac:dyDescent="0.2">
      <c r="A126" s="12">
        <v>118</v>
      </c>
      <c r="B126" s="12" t="s">
        <v>39</v>
      </c>
      <c r="C126" s="12" t="s">
        <v>245</v>
      </c>
      <c r="D126" s="39" t="s">
        <v>142</v>
      </c>
      <c r="E126" s="39" t="s">
        <v>234</v>
      </c>
      <c r="F126" s="39" t="s">
        <v>234</v>
      </c>
      <c r="G126" s="37">
        <v>283800</v>
      </c>
      <c r="H126" s="31">
        <v>0</v>
      </c>
      <c r="I126" s="39">
        <v>0</v>
      </c>
      <c r="J126" s="31">
        <v>0</v>
      </c>
      <c r="K126" s="31">
        <v>0</v>
      </c>
      <c r="L126" s="31">
        <v>0</v>
      </c>
      <c r="M126" s="31">
        <v>0</v>
      </c>
      <c r="N126" s="37">
        <v>0</v>
      </c>
      <c r="O126" s="37">
        <f t="shared" si="1"/>
        <v>283800</v>
      </c>
      <c r="P126" s="39" t="s">
        <v>142</v>
      </c>
      <c r="Q126" s="34">
        <v>283800</v>
      </c>
      <c r="R126" s="31">
        <v>0</v>
      </c>
      <c r="S126" s="35">
        <v>0</v>
      </c>
      <c r="T126" s="31">
        <v>0</v>
      </c>
      <c r="U126" s="33">
        <v>0</v>
      </c>
      <c r="V126" s="31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4">
        <v>283800</v>
      </c>
      <c r="AH126" s="39"/>
      <c r="AI126" s="33" t="s">
        <v>247</v>
      </c>
      <c r="AJ126" s="36" t="e">
        <f>SUMIFS(#REF!,#REF!,P126)</f>
        <v>#REF!</v>
      </c>
    </row>
    <row r="127" spans="1:36" s="41" customFormat="1" ht="11.25" x14ac:dyDescent="0.2">
      <c r="A127" s="12">
        <v>119</v>
      </c>
      <c r="B127" s="12" t="s">
        <v>39</v>
      </c>
      <c r="C127" s="12" t="s">
        <v>245</v>
      </c>
      <c r="D127" s="39" t="s">
        <v>143</v>
      </c>
      <c r="E127" s="39" t="s">
        <v>234</v>
      </c>
      <c r="F127" s="39" t="s">
        <v>234</v>
      </c>
      <c r="G127" s="37">
        <v>1275000</v>
      </c>
      <c r="H127" s="31">
        <v>0</v>
      </c>
      <c r="I127" s="39">
        <v>0</v>
      </c>
      <c r="J127" s="31">
        <v>0</v>
      </c>
      <c r="K127" s="31">
        <v>0</v>
      </c>
      <c r="L127" s="31">
        <v>0</v>
      </c>
      <c r="M127" s="31">
        <v>0</v>
      </c>
      <c r="N127" s="37">
        <v>0</v>
      </c>
      <c r="O127" s="37">
        <f t="shared" si="1"/>
        <v>1275000</v>
      </c>
      <c r="P127" s="39" t="s">
        <v>143</v>
      </c>
      <c r="Q127" s="34">
        <v>1275000</v>
      </c>
      <c r="R127" s="31">
        <v>0</v>
      </c>
      <c r="S127" s="35">
        <v>0</v>
      </c>
      <c r="T127" s="31">
        <v>0</v>
      </c>
      <c r="U127" s="33">
        <v>0</v>
      </c>
      <c r="V127" s="31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34">
        <v>1275000</v>
      </c>
      <c r="AH127" s="39"/>
      <c r="AI127" s="33" t="s">
        <v>247</v>
      </c>
      <c r="AJ127" s="36" t="e">
        <f>SUMIFS(#REF!,#REF!,P127)</f>
        <v>#REF!</v>
      </c>
    </row>
    <row r="128" spans="1:36" s="41" customFormat="1" ht="11.25" x14ac:dyDescent="0.2">
      <c r="A128" s="12">
        <v>120</v>
      </c>
      <c r="B128" s="12" t="s">
        <v>39</v>
      </c>
      <c r="C128" s="12" t="s">
        <v>245</v>
      </c>
      <c r="D128" s="39" t="s">
        <v>144</v>
      </c>
      <c r="E128" s="39" t="s">
        <v>234</v>
      </c>
      <c r="F128" s="39" t="s">
        <v>234</v>
      </c>
      <c r="G128" s="37">
        <v>45000</v>
      </c>
      <c r="H128" s="31">
        <v>0</v>
      </c>
      <c r="I128" s="39">
        <v>0</v>
      </c>
      <c r="J128" s="31">
        <v>0</v>
      </c>
      <c r="K128" s="31">
        <v>0</v>
      </c>
      <c r="L128" s="31">
        <v>0</v>
      </c>
      <c r="M128" s="31">
        <v>0</v>
      </c>
      <c r="N128" s="37">
        <v>0</v>
      </c>
      <c r="O128" s="37">
        <f t="shared" si="1"/>
        <v>45000</v>
      </c>
      <c r="P128" s="39" t="s">
        <v>144</v>
      </c>
      <c r="Q128" s="34">
        <v>45000</v>
      </c>
      <c r="R128" s="31">
        <v>0</v>
      </c>
      <c r="S128" s="35">
        <v>0</v>
      </c>
      <c r="T128" s="31">
        <v>0</v>
      </c>
      <c r="U128" s="33">
        <v>0</v>
      </c>
      <c r="V128" s="31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34">
        <v>45000</v>
      </c>
      <c r="AH128" s="39"/>
      <c r="AI128" s="33" t="s">
        <v>247</v>
      </c>
      <c r="AJ128" s="36" t="e">
        <f>SUMIFS(#REF!,#REF!,P128)</f>
        <v>#REF!</v>
      </c>
    </row>
    <row r="129" spans="1:36" s="41" customFormat="1" ht="11.25" x14ac:dyDescent="0.2">
      <c r="A129" s="12">
        <v>121</v>
      </c>
      <c r="B129" s="12" t="s">
        <v>39</v>
      </c>
      <c r="C129" s="12" t="s">
        <v>245</v>
      </c>
      <c r="D129" s="39" t="s">
        <v>145</v>
      </c>
      <c r="E129" s="39" t="s">
        <v>234</v>
      </c>
      <c r="F129" s="39" t="s">
        <v>234</v>
      </c>
      <c r="G129" s="37">
        <v>80000</v>
      </c>
      <c r="H129" s="31">
        <v>0</v>
      </c>
      <c r="I129" s="39">
        <v>0</v>
      </c>
      <c r="J129" s="31">
        <v>0</v>
      </c>
      <c r="K129" s="31">
        <v>0</v>
      </c>
      <c r="L129" s="31">
        <v>0</v>
      </c>
      <c r="M129" s="31">
        <v>0</v>
      </c>
      <c r="N129" s="37">
        <v>0</v>
      </c>
      <c r="O129" s="37">
        <f t="shared" si="1"/>
        <v>80000</v>
      </c>
      <c r="P129" s="39" t="s">
        <v>145</v>
      </c>
      <c r="Q129" s="34">
        <v>80000</v>
      </c>
      <c r="R129" s="31">
        <v>0</v>
      </c>
      <c r="S129" s="35">
        <v>0</v>
      </c>
      <c r="T129" s="31">
        <v>0</v>
      </c>
      <c r="U129" s="33">
        <v>0</v>
      </c>
      <c r="V129" s="31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34">
        <v>80000</v>
      </c>
      <c r="AH129" s="39"/>
      <c r="AI129" s="33" t="s">
        <v>247</v>
      </c>
      <c r="AJ129" s="36" t="e">
        <f>SUMIFS(#REF!,#REF!,P129)</f>
        <v>#REF!</v>
      </c>
    </row>
    <row r="130" spans="1:36" s="41" customFormat="1" ht="11.25" x14ac:dyDescent="0.2">
      <c r="A130" s="12">
        <v>122</v>
      </c>
      <c r="B130" s="12" t="s">
        <v>39</v>
      </c>
      <c r="C130" s="12" t="s">
        <v>245</v>
      </c>
      <c r="D130" s="39" t="s">
        <v>146</v>
      </c>
      <c r="E130" s="39" t="s">
        <v>234</v>
      </c>
      <c r="F130" s="39" t="s">
        <v>234</v>
      </c>
      <c r="G130" s="37">
        <v>80000</v>
      </c>
      <c r="H130" s="31">
        <v>0</v>
      </c>
      <c r="I130" s="39">
        <v>0</v>
      </c>
      <c r="J130" s="31">
        <v>0</v>
      </c>
      <c r="K130" s="31">
        <v>0</v>
      </c>
      <c r="L130" s="31">
        <v>0</v>
      </c>
      <c r="M130" s="31">
        <v>0</v>
      </c>
      <c r="N130" s="37">
        <v>0</v>
      </c>
      <c r="O130" s="37">
        <f t="shared" si="1"/>
        <v>80000</v>
      </c>
      <c r="P130" s="39" t="s">
        <v>146</v>
      </c>
      <c r="Q130" s="34">
        <v>80000</v>
      </c>
      <c r="R130" s="31">
        <v>0</v>
      </c>
      <c r="S130" s="35">
        <v>0</v>
      </c>
      <c r="T130" s="31">
        <v>0</v>
      </c>
      <c r="U130" s="33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4">
        <v>80000</v>
      </c>
      <c r="AH130" s="39"/>
      <c r="AI130" s="33" t="s">
        <v>247</v>
      </c>
      <c r="AJ130" s="36" t="e">
        <f>SUMIFS(#REF!,#REF!,P130)</f>
        <v>#REF!</v>
      </c>
    </row>
    <row r="131" spans="1:36" s="41" customFormat="1" ht="11.25" x14ac:dyDescent="0.2">
      <c r="A131" s="12">
        <v>123</v>
      </c>
      <c r="B131" s="12" t="s">
        <v>39</v>
      </c>
      <c r="C131" s="12" t="s">
        <v>245</v>
      </c>
      <c r="D131" s="39" t="s">
        <v>147</v>
      </c>
      <c r="E131" s="39" t="s">
        <v>234</v>
      </c>
      <c r="F131" s="39" t="s">
        <v>234</v>
      </c>
      <c r="G131" s="37">
        <v>1071000</v>
      </c>
      <c r="H131" s="31">
        <v>0</v>
      </c>
      <c r="I131" s="39">
        <v>0</v>
      </c>
      <c r="J131" s="31">
        <v>0</v>
      </c>
      <c r="K131" s="31">
        <v>0</v>
      </c>
      <c r="L131" s="31">
        <v>0</v>
      </c>
      <c r="M131" s="31">
        <v>0</v>
      </c>
      <c r="N131" s="37">
        <v>0</v>
      </c>
      <c r="O131" s="37">
        <f t="shared" si="1"/>
        <v>1071000</v>
      </c>
      <c r="P131" s="39" t="s">
        <v>147</v>
      </c>
      <c r="Q131" s="34">
        <v>1071000</v>
      </c>
      <c r="R131" s="31">
        <v>0</v>
      </c>
      <c r="S131" s="35">
        <v>0</v>
      </c>
      <c r="T131" s="31">
        <v>0</v>
      </c>
      <c r="U131" s="33">
        <v>0</v>
      </c>
      <c r="V131" s="31">
        <v>0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34">
        <v>1071000</v>
      </c>
      <c r="AH131" s="39"/>
      <c r="AI131" s="33" t="s">
        <v>247</v>
      </c>
      <c r="AJ131" s="36" t="e">
        <f>SUMIFS(#REF!,#REF!,P131)</f>
        <v>#REF!</v>
      </c>
    </row>
    <row r="132" spans="1:36" s="41" customFormat="1" ht="11.25" x14ac:dyDescent="0.2">
      <c r="A132" s="12">
        <v>124</v>
      </c>
      <c r="B132" s="12" t="s">
        <v>39</v>
      </c>
      <c r="C132" s="12" t="s">
        <v>245</v>
      </c>
      <c r="D132" s="39" t="s">
        <v>148</v>
      </c>
      <c r="E132" s="39" t="s">
        <v>235</v>
      </c>
      <c r="F132" s="39" t="s">
        <v>235</v>
      </c>
      <c r="G132" s="37">
        <v>45000</v>
      </c>
      <c r="H132" s="31">
        <v>0</v>
      </c>
      <c r="I132" s="39">
        <v>0</v>
      </c>
      <c r="J132" s="31">
        <v>0</v>
      </c>
      <c r="K132" s="31">
        <v>0</v>
      </c>
      <c r="L132" s="31">
        <v>0</v>
      </c>
      <c r="M132" s="31">
        <v>0</v>
      </c>
      <c r="N132" s="37">
        <v>0</v>
      </c>
      <c r="O132" s="37">
        <f t="shared" si="1"/>
        <v>45000</v>
      </c>
      <c r="P132" s="39" t="s">
        <v>148</v>
      </c>
      <c r="Q132" s="34">
        <v>45000</v>
      </c>
      <c r="R132" s="31">
        <v>0</v>
      </c>
      <c r="S132" s="35">
        <v>0</v>
      </c>
      <c r="T132" s="31">
        <v>0</v>
      </c>
      <c r="U132" s="33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4">
        <v>45000</v>
      </c>
      <c r="AH132" s="39"/>
      <c r="AI132" s="33" t="s">
        <v>247</v>
      </c>
      <c r="AJ132" s="36" t="e">
        <f>SUMIFS(#REF!,#REF!,P132)</f>
        <v>#REF!</v>
      </c>
    </row>
    <row r="133" spans="1:36" s="41" customFormat="1" ht="11.25" x14ac:dyDescent="0.2">
      <c r="A133" s="12">
        <v>125</v>
      </c>
      <c r="B133" s="12" t="s">
        <v>39</v>
      </c>
      <c r="C133" s="12" t="s">
        <v>245</v>
      </c>
      <c r="D133" s="39" t="s">
        <v>149</v>
      </c>
      <c r="E133" s="39" t="s">
        <v>236</v>
      </c>
      <c r="F133" s="39" t="s">
        <v>236</v>
      </c>
      <c r="G133" s="37">
        <v>45000</v>
      </c>
      <c r="H133" s="31">
        <v>0</v>
      </c>
      <c r="I133" s="39">
        <v>0</v>
      </c>
      <c r="J133" s="31">
        <v>0</v>
      </c>
      <c r="K133" s="31">
        <v>0</v>
      </c>
      <c r="L133" s="31">
        <v>0</v>
      </c>
      <c r="M133" s="31">
        <v>0</v>
      </c>
      <c r="N133" s="37">
        <v>0</v>
      </c>
      <c r="O133" s="37">
        <f t="shared" si="1"/>
        <v>45000</v>
      </c>
      <c r="P133" s="39" t="s">
        <v>149</v>
      </c>
      <c r="Q133" s="34">
        <v>45000</v>
      </c>
      <c r="R133" s="31">
        <v>0</v>
      </c>
      <c r="S133" s="35">
        <v>0</v>
      </c>
      <c r="T133" s="31">
        <v>0</v>
      </c>
      <c r="U133" s="33">
        <v>0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4">
        <v>45000</v>
      </c>
      <c r="AH133" s="39"/>
      <c r="AI133" s="33" t="s">
        <v>247</v>
      </c>
      <c r="AJ133" s="36" t="e">
        <f>SUMIFS(#REF!,#REF!,P133)</f>
        <v>#REF!</v>
      </c>
    </row>
    <row r="134" spans="1:36" s="41" customFormat="1" ht="11.25" x14ac:dyDescent="0.2">
      <c r="A134" s="12">
        <v>126</v>
      </c>
      <c r="B134" s="12" t="s">
        <v>39</v>
      </c>
      <c r="C134" s="12" t="s">
        <v>245</v>
      </c>
      <c r="D134" s="39" t="s">
        <v>150</v>
      </c>
      <c r="E134" s="39" t="s">
        <v>237</v>
      </c>
      <c r="F134" s="39" t="s">
        <v>237</v>
      </c>
      <c r="G134" s="37">
        <v>45000</v>
      </c>
      <c r="H134" s="31">
        <v>0</v>
      </c>
      <c r="I134" s="39">
        <v>0</v>
      </c>
      <c r="J134" s="31">
        <v>0</v>
      </c>
      <c r="K134" s="31">
        <v>0</v>
      </c>
      <c r="L134" s="31">
        <v>0</v>
      </c>
      <c r="M134" s="31">
        <v>0</v>
      </c>
      <c r="N134" s="37">
        <v>0</v>
      </c>
      <c r="O134" s="37">
        <f t="shared" si="1"/>
        <v>45000</v>
      </c>
      <c r="P134" s="39" t="s">
        <v>150</v>
      </c>
      <c r="Q134" s="34">
        <v>45000</v>
      </c>
      <c r="R134" s="31">
        <v>0</v>
      </c>
      <c r="S134" s="35">
        <v>0</v>
      </c>
      <c r="T134" s="31">
        <v>0</v>
      </c>
      <c r="U134" s="33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4">
        <v>45000</v>
      </c>
      <c r="AH134" s="39"/>
      <c r="AI134" s="33" t="s">
        <v>247</v>
      </c>
      <c r="AJ134" s="36" t="e">
        <f>SUMIFS(#REF!,#REF!,P134)</f>
        <v>#REF!</v>
      </c>
    </row>
    <row r="135" spans="1:36" s="41" customFormat="1" ht="11.25" x14ac:dyDescent="0.2">
      <c r="A135" s="12">
        <v>127</v>
      </c>
      <c r="B135" s="12" t="s">
        <v>39</v>
      </c>
      <c r="C135" s="12" t="s">
        <v>245</v>
      </c>
      <c r="D135" s="39" t="s">
        <v>151</v>
      </c>
      <c r="E135" s="39" t="s">
        <v>237</v>
      </c>
      <c r="F135" s="39" t="s">
        <v>237</v>
      </c>
      <c r="G135" s="37">
        <v>80000</v>
      </c>
      <c r="H135" s="31">
        <v>0</v>
      </c>
      <c r="I135" s="39">
        <v>0</v>
      </c>
      <c r="J135" s="31">
        <v>0</v>
      </c>
      <c r="K135" s="31">
        <v>0</v>
      </c>
      <c r="L135" s="31">
        <v>0</v>
      </c>
      <c r="M135" s="31">
        <v>0</v>
      </c>
      <c r="N135" s="37">
        <v>0</v>
      </c>
      <c r="O135" s="37">
        <f t="shared" si="1"/>
        <v>80000</v>
      </c>
      <c r="P135" s="39" t="s">
        <v>151</v>
      </c>
      <c r="Q135" s="34">
        <v>80000</v>
      </c>
      <c r="R135" s="31">
        <v>0</v>
      </c>
      <c r="S135" s="35">
        <v>0</v>
      </c>
      <c r="T135" s="31">
        <v>0</v>
      </c>
      <c r="U135" s="33">
        <v>0</v>
      </c>
      <c r="V135" s="31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4">
        <v>80000</v>
      </c>
      <c r="AH135" s="39"/>
      <c r="AI135" s="33" t="s">
        <v>247</v>
      </c>
      <c r="AJ135" s="36" t="e">
        <f>SUMIFS(#REF!,#REF!,P135)</f>
        <v>#REF!</v>
      </c>
    </row>
    <row r="136" spans="1:36" s="41" customFormat="1" ht="11.25" x14ac:dyDescent="0.2">
      <c r="A136" s="12">
        <v>128</v>
      </c>
      <c r="B136" s="12" t="s">
        <v>39</v>
      </c>
      <c r="C136" s="12" t="s">
        <v>245</v>
      </c>
      <c r="D136" s="39" t="s">
        <v>152</v>
      </c>
      <c r="E136" s="39" t="s">
        <v>237</v>
      </c>
      <c r="F136" s="39" t="s">
        <v>237</v>
      </c>
      <c r="G136" s="37">
        <v>537500</v>
      </c>
      <c r="H136" s="31">
        <v>0</v>
      </c>
      <c r="I136" s="39">
        <v>0</v>
      </c>
      <c r="J136" s="31">
        <v>0</v>
      </c>
      <c r="K136" s="31">
        <v>0</v>
      </c>
      <c r="L136" s="31">
        <v>0</v>
      </c>
      <c r="M136" s="31">
        <v>0</v>
      </c>
      <c r="N136" s="37">
        <v>0</v>
      </c>
      <c r="O136" s="37">
        <f t="shared" si="1"/>
        <v>537500</v>
      </c>
      <c r="P136" s="39" t="s">
        <v>152</v>
      </c>
      <c r="Q136" s="34">
        <v>537500</v>
      </c>
      <c r="R136" s="31">
        <v>0</v>
      </c>
      <c r="S136" s="35">
        <v>0</v>
      </c>
      <c r="T136" s="31">
        <v>0</v>
      </c>
      <c r="U136" s="33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4">
        <v>537500</v>
      </c>
      <c r="AH136" s="39"/>
      <c r="AI136" s="33" t="s">
        <v>247</v>
      </c>
      <c r="AJ136" s="36" t="e">
        <f>SUMIFS(#REF!,#REF!,P136)</f>
        <v>#REF!</v>
      </c>
    </row>
    <row r="137" spans="1:36" s="41" customFormat="1" ht="11.25" x14ac:dyDescent="0.2">
      <c r="A137" s="12">
        <v>129</v>
      </c>
      <c r="B137" s="12" t="s">
        <v>39</v>
      </c>
      <c r="C137" s="12" t="s">
        <v>245</v>
      </c>
      <c r="D137" s="39" t="s">
        <v>153</v>
      </c>
      <c r="E137" s="39" t="s">
        <v>238</v>
      </c>
      <c r="F137" s="39" t="s">
        <v>238</v>
      </c>
      <c r="G137" s="37">
        <v>1287500</v>
      </c>
      <c r="H137" s="31">
        <v>0</v>
      </c>
      <c r="I137" s="39">
        <v>0</v>
      </c>
      <c r="J137" s="31">
        <v>0</v>
      </c>
      <c r="K137" s="31">
        <v>0</v>
      </c>
      <c r="L137" s="31">
        <v>0</v>
      </c>
      <c r="M137" s="31">
        <v>0</v>
      </c>
      <c r="N137" s="37">
        <v>0</v>
      </c>
      <c r="O137" s="37">
        <f t="shared" si="1"/>
        <v>1287500</v>
      </c>
      <c r="P137" s="39" t="s">
        <v>153</v>
      </c>
      <c r="Q137" s="34">
        <v>0</v>
      </c>
      <c r="R137" s="31">
        <v>0</v>
      </c>
      <c r="S137" s="35">
        <v>0</v>
      </c>
      <c r="T137" s="31">
        <v>0</v>
      </c>
      <c r="U137" s="33">
        <v>0</v>
      </c>
      <c r="V137" s="31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34">
        <v>0</v>
      </c>
      <c r="AH137" s="39"/>
      <c r="AI137" s="39"/>
      <c r="AJ137" s="36">
        <v>0</v>
      </c>
    </row>
    <row r="138" spans="1:36" s="41" customFormat="1" ht="11.25" x14ac:dyDescent="0.2">
      <c r="A138" s="12">
        <v>130</v>
      </c>
      <c r="B138" s="12" t="s">
        <v>39</v>
      </c>
      <c r="C138" s="12" t="s">
        <v>245</v>
      </c>
      <c r="D138" s="39" t="s">
        <v>154</v>
      </c>
      <c r="E138" s="39" t="s">
        <v>238</v>
      </c>
      <c r="F138" s="39" t="s">
        <v>238</v>
      </c>
      <c r="G138" s="37">
        <v>903000</v>
      </c>
      <c r="H138" s="31">
        <v>0</v>
      </c>
      <c r="I138" s="39">
        <v>0</v>
      </c>
      <c r="J138" s="31">
        <v>0</v>
      </c>
      <c r="K138" s="31">
        <v>0</v>
      </c>
      <c r="L138" s="31">
        <v>0</v>
      </c>
      <c r="M138" s="31">
        <v>0</v>
      </c>
      <c r="N138" s="37">
        <v>0</v>
      </c>
      <c r="O138" s="37">
        <f t="shared" ref="O138:O187" si="2">G138-H138-I138-J138-K138-L138-M138-N138</f>
        <v>903000</v>
      </c>
      <c r="P138" s="39" t="s">
        <v>154</v>
      </c>
      <c r="Q138" s="34">
        <v>0</v>
      </c>
      <c r="R138" s="31">
        <v>0</v>
      </c>
      <c r="S138" s="35">
        <v>0</v>
      </c>
      <c r="T138" s="31">
        <v>0</v>
      </c>
      <c r="U138" s="33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4">
        <v>0</v>
      </c>
      <c r="AH138" s="39"/>
      <c r="AI138" s="39"/>
      <c r="AJ138" s="36">
        <v>0</v>
      </c>
    </row>
    <row r="139" spans="1:36" s="41" customFormat="1" ht="11.25" x14ac:dyDescent="0.2">
      <c r="A139" s="12">
        <v>131</v>
      </c>
      <c r="B139" s="12" t="s">
        <v>39</v>
      </c>
      <c r="C139" s="12" t="s">
        <v>245</v>
      </c>
      <c r="D139" s="39" t="s">
        <v>155</v>
      </c>
      <c r="E139" s="39" t="s">
        <v>238</v>
      </c>
      <c r="F139" s="39" t="s">
        <v>238</v>
      </c>
      <c r="G139" s="37">
        <v>632100</v>
      </c>
      <c r="H139" s="31">
        <v>0</v>
      </c>
      <c r="I139" s="39">
        <v>0</v>
      </c>
      <c r="J139" s="31">
        <v>0</v>
      </c>
      <c r="K139" s="31">
        <v>0</v>
      </c>
      <c r="L139" s="31">
        <v>0</v>
      </c>
      <c r="M139" s="31">
        <v>0</v>
      </c>
      <c r="N139" s="37">
        <v>0</v>
      </c>
      <c r="O139" s="37">
        <f t="shared" si="2"/>
        <v>632100</v>
      </c>
      <c r="P139" s="39" t="s">
        <v>155</v>
      </c>
      <c r="Q139" s="34">
        <v>0</v>
      </c>
      <c r="R139" s="31">
        <v>0</v>
      </c>
      <c r="S139" s="35">
        <v>0</v>
      </c>
      <c r="T139" s="31">
        <v>0</v>
      </c>
      <c r="U139" s="33">
        <v>0</v>
      </c>
      <c r="V139" s="31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4">
        <v>0</v>
      </c>
      <c r="AH139" s="39"/>
      <c r="AI139" s="39"/>
      <c r="AJ139" s="36">
        <v>0</v>
      </c>
    </row>
    <row r="140" spans="1:36" s="41" customFormat="1" ht="11.25" x14ac:dyDescent="0.2">
      <c r="A140" s="12">
        <v>132</v>
      </c>
      <c r="B140" s="12" t="s">
        <v>39</v>
      </c>
      <c r="C140" s="12" t="s">
        <v>245</v>
      </c>
      <c r="D140" s="39" t="s">
        <v>156</v>
      </c>
      <c r="E140" s="39" t="s">
        <v>238</v>
      </c>
      <c r="F140" s="39" t="s">
        <v>238</v>
      </c>
      <c r="G140" s="37">
        <v>2019600</v>
      </c>
      <c r="H140" s="31">
        <v>0</v>
      </c>
      <c r="I140" s="39">
        <v>0</v>
      </c>
      <c r="J140" s="31">
        <v>0</v>
      </c>
      <c r="K140" s="31">
        <v>0</v>
      </c>
      <c r="L140" s="31">
        <v>0</v>
      </c>
      <c r="M140" s="31">
        <v>0</v>
      </c>
      <c r="N140" s="37">
        <v>0</v>
      </c>
      <c r="O140" s="37">
        <f t="shared" si="2"/>
        <v>2019600</v>
      </c>
      <c r="P140" s="39" t="s">
        <v>156</v>
      </c>
      <c r="Q140" s="34">
        <v>0</v>
      </c>
      <c r="R140" s="31">
        <v>0</v>
      </c>
      <c r="S140" s="35">
        <v>0</v>
      </c>
      <c r="T140" s="31">
        <v>0</v>
      </c>
      <c r="U140" s="33">
        <v>0</v>
      </c>
      <c r="V140" s="31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4">
        <v>0</v>
      </c>
      <c r="AH140" s="39"/>
      <c r="AI140" s="39"/>
      <c r="AJ140" s="36">
        <v>0</v>
      </c>
    </row>
    <row r="141" spans="1:36" s="41" customFormat="1" ht="11.25" x14ac:dyDescent="0.2">
      <c r="A141" s="12">
        <v>133</v>
      </c>
      <c r="B141" s="12" t="s">
        <v>39</v>
      </c>
      <c r="C141" s="12" t="s">
        <v>245</v>
      </c>
      <c r="D141" s="39" t="s">
        <v>157</v>
      </c>
      <c r="E141" s="39" t="s">
        <v>239</v>
      </c>
      <c r="F141" s="39" t="s">
        <v>239</v>
      </c>
      <c r="G141" s="37">
        <v>632100</v>
      </c>
      <c r="H141" s="31">
        <v>0</v>
      </c>
      <c r="I141" s="39">
        <v>0</v>
      </c>
      <c r="J141" s="31">
        <v>0</v>
      </c>
      <c r="K141" s="31">
        <v>0</v>
      </c>
      <c r="L141" s="31">
        <v>0</v>
      </c>
      <c r="M141" s="31">
        <v>0</v>
      </c>
      <c r="N141" s="37">
        <v>0</v>
      </c>
      <c r="O141" s="37">
        <f t="shared" si="2"/>
        <v>632100</v>
      </c>
      <c r="P141" s="39" t="s">
        <v>157</v>
      </c>
      <c r="Q141" s="34">
        <v>0</v>
      </c>
      <c r="R141" s="31">
        <v>0</v>
      </c>
      <c r="S141" s="35">
        <v>0</v>
      </c>
      <c r="T141" s="31">
        <v>0</v>
      </c>
      <c r="U141" s="33">
        <v>0</v>
      </c>
      <c r="V141" s="31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34">
        <v>0</v>
      </c>
      <c r="AH141" s="39"/>
      <c r="AI141" s="39"/>
      <c r="AJ141" s="36">
        <v>0</v>
      </c>
    </row>
    <row r="142" spans="1:36" s="41" customFormat="1" ht="11.25" x14ac:dyDescent="0.2">
      <c r="A142" s="12">
        <v>134</v>
      </c>
      <c r="B142" s="12" t="s">
        <v>39</v>
      </c>
      <c r="C142" s="12" t="s">
        <v>245</v>
      </c>
      <c r="D142" s="39" t="s">
        <v>158</v>
      </c>
      <c r="E142" s="39" t="s">
        <v>239</v>
      </c>
      <c r="F142" s="39" t="s">
        <v>239</v>
      </c>
      <c r="G142" s="37">
        <v>150000</v>
      </c>
      <c r="H142" s="31">
        <v>0</v>
      </c>
      <c r="I142" s="39">
        <v>0</v>
      </c>
      <c r="J142" s="31">
        <v>0</v>
      </c>
      <c r="K142" s="31">
        <v>0</v>
      </c>
      <c r="L142" s="31">
        <v>0</v>
      </c>
      <c r="M142" s="31">
        <v>0</v>
      </c>
      <c r="N142" s="37">
        <v>0</v>
      </c>
      <c r="O142" s="37">
        <f t="shared" si="2"/>
        <v>150000</v>
      </c>
      <c r="P142" s="39" t="s">
        <v>158</v>
      </c>
      <c r="Q142" s="34">
        <v>0</v>
      </c>
      <c r="R142" s="31">
        <v>0</v>
      </c>
      <c r="S142" s="35">
        <v>0</v>
      </c>
      <c r="T142" s="31">
        <v>0</v>
      </c>
      <c r="U142" s="33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4">
        <v>0</v>
      </c>
      <c r="AH142" s="39"/>
      <c r="AI142" s="39"/>
      <c r="AJ142" s="36">
        <v>0</v>
      </c>
    </row>
    <row r="143" spans="1:36" s="41" customFormat="1" ht="11.25" x14ac:dyDescent="0.2">
      <c r="A143" s="12">
        <v>135</v>
      </c>
      <c r="B143" s="12" t="s">
        <v>39</v>
      </c>
      <c r="C143" s="12" t="s">
        <v>245</v>
      </c>
      <c r="D143" s="39" t="s">
        <v>159</v>
      </c>
      <c r="E143" s="39" t="s">
        <v>239</v>
      </c>
      <c r="F143" s="39" t="s">
        <v>239</v>
      </c>
      <c r="G143" s="37">
        <v>537500</v>
      </c>
      <c r="H143" s="31">
        <v>0</v>
      </c>
      <c r="I143" s="39">
        <v>0</v>
      </c>
      <c r="J143" s="31">
        <v>0</v>
      </c>
      <c r="K143" s="31">
        <v>0</v>
      </c>
      <c r="L143" s="31">
        <v>0</v>
      </c>
      <c r="M143" s="31">
        <v>0</v>
      </c>
      <c r="N143" s="37">
        <v>0</v>
      </c>
      <c r="O143" s="37">
        <f t="shared" si="2"/>
        <v>537500</v>
      </c>
      <c r="P143" s="39" t="s">
        <v>159</v>
      </c>
      <c r="Q143" s="34">
        <v>0</v>
      </c>
      <c r="R143" s="31">
        <v>0</v>
      </c>
      <c r="S143" s="35">
        <v>0</v>
      </c>
      <c r="T143" s="31">
        <v>0</v>
      </c>
      <c r="U143" s="33">
        <v>0</v>
      </c>
      <c r="V143" s="31">
        <v>0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4">
        <v>0</v>
      </c>
      <c r="AH143" s="39"/>
      <c r="AI143" s="39"/>
      <c r="AJ143" s="36">
        <v>0</v>
      </c>
    </row>
    <row r="144" spans="1:36" s="41" customFormat="1" ht="11.25" x14ac:dyDescent="0.2">
      <c r="A144" s="12">
        <v>136</v>
      </c>
      <c r="B144" s="12" t="s">
        <v>39</v>
      </c>
      <c r="C144" s="12" t="s">
        <v>245</v>
      </c>
      <c r="D144" s="39" t="s">
        <v>160</v>
      </c>
      <c r="E144" s="39" t="s">
        <v>239</v>
      </c>
      <c r="F144" s="39" t="s">
        <v>239</v>
      </c>
      <c r="G144" s="37">
        <v>2142000</v>
      </c>
      <c r="H144" s="31">
        <v>0</v>
      </c>
      <c r="I144" s="39">
        <v>0</v>
      </c>
      <c r="J144" s="31">
        <v>0</v>
      </c>
      <c r="K144" s="31">
        <v>0</v>
      </c>
      <c r="L144" s="31">
        <v>0</v>
      </c>
      <c r="M144" s="31">
        <v>0</v>
      </c>
      <c r="N144" s="37">
        <v>0</v>
      </c>
      <c r="O144" s="37">
        <f t="shared" si="2"/>
        <v>2142000</v>
      </c>
      <c r="P144" s="39" t="s">
        <v>160</v>
      </c>
      <c r="Q144" s="34">
        <v>0</v>
      </c>
      <c r="R144" s="31">
        <v>0</v>
      </c>
      <c r="S144" s="35">
        <v>0</v>
      </c>
      <c r="T144" s="31">
        <v>0</v>
      </c>
      <c r="U144" s="33">
        <v>0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4">
        <v>0</v>
      </c>
      <c r="AH144" s="39"/>
      <c r="AI144" s="39"/>
      <c r="AJ144" s="36">
        <v>0</v>
      </c>
    </row>
    <row r="145" spans="1:36" s="41" customFormat="1" ht="11.25" x14ac:dyDescent="0.2">
      <c r="A145" s="12">
        <v>137</v>
      </c>
      <c r="B145" s="12" t="s">
        <v>39</v>
      </c>
      <c r="C145" s="12" t="s">
        <v>245</v>
      </c>
      <c r="D145" s="39" t="s">
        <v>161</v>
      </c>
      <c r="E145" s="39" t="s">
        <v>239</v>
      </c>
      <c r="F145" s="39" t="s">
        <v>239</v>
      </c>
      <c r="G145" s="37">
        <v>45000</v>
      </c>
      <c r="H145" s="31">
        <v>0</v>
      </c>
      <c r="I145" s="39">
        <v>0</v>
      </c>
      <c r="J145" s="31">
        <v>0</v>
      </c>
      <c r="K145" s="31">
        <v>0</v>
      </c>
      <c r="L145" s="31">
        <v>0</v>
      </c>
      <c r="M145" s="31">
        <v>0</v>
      </c>
      <c r="N145" s="37">
        <v>0</v>
      </c>
      <c r="O145" s="37">
        <f t="shared" si="2"/>
        <v>45000</v>
      </c>
      <c r="P145" s="39" t="s">
        <v>161</v>
      </c>
      <c r="Q145" s="34">
        <v>0</v>
      </c>
      <c r="R145" s="31">
        <v>0</v>
      </c>
      <c r="S145" s="35">
        <v>0</v>
      </c>
      <c r="T145" s="31">
        <v>0</v>
      </c>
      <c r="U145" s="33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4">
        <v>0</v>
      </c>
      <c r="AH145" s="39"/>
      <c r="AI145" s="39"/>
      <c r="AJ145" s="36">
        <v>0</v>
      </c>
    </row>
    <row r="146" spans="1:36" s="41" customFormat="1" ht="11.25" x14ac:dyDescent="0.2">
      <c r="A146" s="12">
        <v>138</v>
      </c>
      <c r="B146" s="12" t="s">
        <v>39</v>
      </c>
      <c r="C146" s="12" t="s">
        <v>245</v>
      </c>
      <c r="D146" s="39" t="s">
        <v>162</v>
      </c>
      <c r="E146" s="39" t="s">
        <v>239</v>
      </c>
      <c r="F146" s="39" t="s">
        <v>239</v>
      </c>
      <c r="G146" s="37">
        <v>632100</v>
      </c>
      <c r="H146" s="31">
        <v>0</v>
      </c>
      <c r="I146" s="39">
        <v>0</v>
      </c>
      <c r="J146" s="31">
        <v>0</v>
      </c>
      <c r="K146" s="31">
        <v>0</v>
      </c>
      <c r="L146" s="31">
        <v>0</v>
      </c>
      <c r="M146" s="31">
        <v>0</v>
      </c>
      <c r="N146" s="37">
        <v>0</v>
      </c>
      <c r="O146" s="37">
        <f t="shared" si="2"/>
        <v>632100</v>
      </c>
      <c r="P146" s="39" t="s">
        <v>162</v>
      </c>
      <c r="Q146" s="34">
        <v>0</v>
      </c>
      <c r="R146" s="31">
        <v>0</v>
      </c>
      <c r="S146" s="35">
        <v>0</v>
      </c>
      <c r="T146" s="31">
        <v>0</v>
      </c>
      <c r="U146" s="33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4">
        <v>0</v>
      </c>
      <c r="AH146" s="39"/>
      <c r="AI146" s="39"/>
      <c r="AJ146" s="36">
        <v>0</v>
      </c>
    </row>
    <row r="147" spans="1:36" s="41" customFormat="1" ht="11.25" x14ac:dyDescent="0.2">
      <c r="A147" s="12">
        <v>139</v>
      </c>
      <c r="B147" s="12" t="s">
        <v>39</v>
      </c>
      <c r="C147" s="12" t="s">
        <v>245</v>
      </c>
      <c r="D147" s="39" t="s">
        <v>163</v>
      </c>
      <c r="E147" s="39" t="s">
        <v>239</v>
      </c>
      <c r="F147" s="39" t="s">
        <v>239</v>
      </c>
      <c r="G147" s="37">
        <v>80000</v>
      </c>
      <c r="H147" s="31">
        <v>0</v>
      </c>
      <c r="I147" s="39">
        <v>0</v>
      </c>
      <c r="J147" s="31">
        <v>0</v>
      </c>
      <c r="K147" s="31">
        <v>0</v>
      </c>
      <c r="L147" s="31">
        <v>0</v>
      </c>
      <c r="M147" s="31">
        <v>0</v>
      </c>
      <c r="N147" s="37">
        <v>0</v>
      </c>
      <c r="O147" s="37">
        <f t="shared" si="2"/>
        <v>80000</v>
      </c>
      <c r="P147" s="39" t="s">
        <v>163</v>
      </c>
      <c r="Q147" s="34">
        <v>0</v>
      </c>
      <c r="R147" s="31">
        <v>0</v>
      </c>
      <c r="S147" s="35">
        <v>0</v>
      </c>
      <c r="T147" s="31">
        <v>0</v>
      </c>
      <c r="U147" s="33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4">
        <v>0</v>
      </c>
      <c r="AH147" s="39"/>
      <c r="AI147" s="39"/>
      <c r="AJ147" s="36">
        <v>0</v>
      </c>
    </row>
    <row r="148" spans="1:36" s="41" customFormat="1" ht="11.25" x14ac:dyDescent="0.2">
      <c r="A148" s="12">
        <v>140</v>
      </c>
      <c r="B148" s="12" t="s">
        <v>39</v>
      </c>
      <c r="C148" s="12" t="s">
        <v>245</v>
      </c>
      <c r="D148" s="39" t="s">
        <v>164</v>
      </c>
      <c r="E148" s="39" t="s">
        <v>239</v>
      </c>
      <c r="F148" s="39" t="s">
        <v>239</v>
      </c>
      <c r="G148" s="37">
        <v>45000</v>
      </c>
      <c r="H148" s="31">
        <v>0</v>
      </c>
      <c r="I148" s="39">
        <v>0</v>
      </c>
      <c r="J148" s="31">
        <v>0</v>
      </c>
      <c r="K148" s="31">
        <v>0</v>
      </c>
      <c r="L148" s="31">
        <v>0</v>
      </c>
      <c r="M148" s="31">
        <v>0</v>
      </c>
      <c r="N148" s="37">
        <v>0</v>
      </c>
      <c r="O148" s="37">
        <f t="shared" si="2"/>
        <v>45000</v>
      </c>
      <c r="P148" s="39" t="s">
        <v>164</v>
      </c>
      <c r="Q148" s="34">
        <v>0</v>
      </c>
      <c r="R148" s="31">
        <v>0</v>
      </c>
      <c r="S148" s="35">
        <v>0</v>
      </c>
      <c r="T148" s="31">
        <v>0</v>
      </c>
      <c r="U148" s="33">
        <v>0</v>
      </c>
      <c r="V148" s="31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4">
        <v>0</v>
      </c>
      <c r="AH148" s="39"/>
      <c r="AI148" s="39"/>
      <c r="AJ148" s="36">
        <v>0</v>
      </c>
    </row>
    <row r="149" spans="1:36" s="41" customFormat="1" ht="11.25" x14ac:dyDescent="0.2">
      <c r="A149" s="12">
        <v>141</v>
      </c>
      <c r="B149" s="12" t="s">
        <v>39</v>
      </c>
      <c r="C149" s="12" t="s">
        <v>245</v>
      </c>
      <c r="D149" s="39" t="s">
        <v>165</v>
      </c>
      <c r="E149" s="39" t="s">
        <v>239</v>
      </c>
      <c r="F149" s="39" t="s">
        <v>239</v>
      </c>
      <c r="G149" s="37">
        <v>903000</v>
      </c>
      <c r="H149" s="31">
        <v>0</v>
      </c>
      <c r="I149" s="39">
        <v>0</v>
      </c>
      <c r="J149" s="31">
        <v>0</v>
      </c>
      <c r="K149" s="31">
        <v>0</v>
      </c>
      <c r="L149" s="31">
        <v>0</v>
      </c>
      <c r="M149" s="31">
        <v>0</v>
      </c>
      <c r="N149" s="37">
        <v>0</v>
      </c>
      <c r="O149" s="37">
        <f t="shared" si="2"/>
        <v>903000</v>
      </c>
      <c r="P149" s="39" t="s">
        <v>165</v>
      </c>
      <c r="Q149" s="34">
        <v>0</v>
      </c>
      <c r="R149" s="31">
        <v>0</v>
      </c>
      <c r="S149" s="35">
        <v>0</v>
      </c>
      <c r="T149" s="31">
        <v>0</v>
      </c>
      <c r="U149" s="33">
        <v>0</v>
      </c>
      <c r="V149" s="31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4">
        <v>0</v>
      </c>
      <c r="AH149" s="39"/>
      <c r="AI149" s="39"/>
      <c r="AJ149" s="36">
        <v>0</v>
      </c>
    </row>
    <row r="150" spans="1:36" s="41" customFormat="1" ht="11.25" x14ac:dyDescent="0.2">
      <c r="A150" s="12">
        <v>142</v>
      </c>
      <c r="B150" s="12" t="s">
        <v>39</v>
      </c>
      <c r="C150" s="12" t="s">
        <v>245</v>
      </c>
      <c r="D150" s="39" t="s">
        <v>166</v>
      </c>
      <c r="E150" s="39" t="s">
        <v>239</v>
      </c>
      <c r="F150" s="39" t="s">
        <v>239</v>
      </c>
      <c r="G150" s="37">
        <v>2019600</v>
      </c>
      <c r="H150" s="31">
        <v>0</v>
      </c>
      <c r="I150" s="39">
        <v>0</v>
      </c>
      <c r="J150" s="31">
        <v>0</v>
      </c>
      <c r="K150" s="31">
        <v>0</v>
      </c>
      <c r="L150" s="31">
        <v>0</v>
      </c>
      <c r="M150" s="31">
        <v>0</v>
      </c>
      <c r="N150" s="37">
        <v>0</v>
      </c>
      <c r="O150" s="37">
        <f t="shared" si="2"/>
        <v>2019600</v>
      </c>
      <c r="P150" s="39" t="s">
        <v>166</v>
      </c>
      <c r="Q150" s="34">
        <v>0</v>
      </c>
      <c r="R150" s="31">
        <v>0</v>
      </c>
      <c r="S150" s="35">
        <v>0</v>
      </c>
      <c r="T150" s="31">
        <v>0</v>
      </c>
      <c r="U150" s="33">
        <v>0</v>
      </c>
      <c r="V150" s="31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4">
        <v>0</v>
      </c>
      <c r="AH150" s="39"/>
      <c r="AI150" s="39"/>
      <c r="AJ150" s="36">
        <v>0</v>
      </c>
    </row>
    <row r="151" spans="1:36" s="41" customFormat="1" ht="11.25" x14ac:dyDescent="0.2">
      <c r="A151" s="12">
        <v>143</v>
      </c>
      <c r="B151" s="12" t="s">
        <v>39</v>
      </c>
      <c r="C151" s="12" t="s">
        <v>245</v>
      </c>
      <c r="D151" s="39" t="s">
        <v>167</v>
      </c>
      <c r="E151" s="39" t="s">
        <v>239</v>
      </c>
      <c r="F151" s="39" t="s">
        <v>239</v>
      </c>
      <c r="G151" s="37">
        <v>632100</v>
      </c>
      <c r="H151" s="31">
        <v>0</v>
      </c>
      <c r="I151" s="39">
        <v>0</v>
      </c>
      <c r="J151" s="31">
        <v>0</v>
      </c>
      <c r="K151" s="31">
        <v>0</v>
      </c>
      <c r="L151" s="31">
        <v>0</v>
      </c>
      <c r="M151" s="31">
        <v>0</v>
      </c>
      <c r="N151" s="37">
        <v>0</v>
      </c>
      <c r="O151" s="37">
        <f t="shared" si="2"/>
        <v>632100</v>
      </c>
      <c r="P151" s="39" t="s">
        <v>167</v>
      </c>
      <c r="Q151" s="34">
        <v>0</v>
      </c>
      <c r="R151" s="31">
        <v>0</v>
      </c>
      <c r="S151" s="35">
        <v>0</v>
      </c>
      <c r="T151" s="31">
        <v>0</v>
      </c>
      <c r="U151" s="33">
        <v>0</v>
      </c>
      <c r="V151" s="31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4">
        <v>0</v>
      </c>
      <c r="AH151" s="39"/>
      <c r="AI151" s="39"/>
      <c r="AJ151" s="36">
        <v>0</v>
      </c>
    </row>
    <row r="152" spans="1:36" s="41" customFormat="1" ht="11.25" x14ac:dyDescent="0.2">
      <c r="A152" s="12">
        <v>144</v>
      </c>
      <c r="B152" s="12" t="s">
        <v>39</v>
      </c>
      <c r="C152" s="12" t="s">
        <v>245</v>
      </c>
      <c r="D152" s="39" t="s">
        <v>168</v>
      </c>
      <c r="E152" s="39" t="s">
        <v>239</v>
      </c>
      <c r="F152" s="39" t="s">
        <v>239</v>
      </c>
      <c r="G152" s="37">
        <v>80000</v>
      </c>
      <c r="H152" s="31">
        <v>0</v>
      </c>
      <c r="I152" s="39">
        <v>0</v>
      </c>
      <c r="J152" s="31">
        <v>0</v>
      </c>
      <c r="K152" s="31">
        <v>0</v>
      </c>
      <c r="L152" s="31">
        <v>0</v>
      </c>
      <c r="M152" s="31">
        <v>0</v>
      </c>
      <c r="N152" s="37">
        <v>0</v>
      </c>
      <c r="O152" s="37">
        <f t="shared" si="2"/>
        <v>80000</v>
      </c>
      <c r="P152" s="39" t="s">
        <v>168</v>
      </c>
      <c r="Q152" s="34">
        <v>0</v>
      </c>
      <c r="R152" s="31">
        <v>0</v>
      </c>
      <c r="S152" s="35">
        <v>0</v>
      </c>
      <c r="T152" s="31">
        <v>0</v>
      </c>
      <c r="U152" s="33">
        <v>0</v>
      </c>
      <c r="V152" s="31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4">
        <v>0</v>
      </c>
      <c r="AH152" s="39"/>
      <c r="AI152" s="39"/>
      <c r="AJ152" s="36">
        <v>0</v>
      </c>
    </row>
    <row r="153" spans="1:36" s="41" customFormat="1" ht="11.25" x14ac:dyDescent="0.2">
      <c r="A153" s="12">
        <v>145</v>
      </c>
      <c r="B153" s="12" t="s">
        <v>39</v>
      </c>
      <c r="C153" s="12" t="s">
        <v>245</v>
      </c>
      <c r="D153" s="39" t="s">
        <v>169</v>
      </c>
      <c r="E153" s="39" t="s">
        <v>239</v>
      </c>
      <c r="F153" s="39" t="s">
        <v>239</v>
      </c>
      <c r="G153" s="37">
        <v>270900</v>
      </c>
      <c r="H153" s="31">
        <v>0</v>
      </c>
      <c r="I153" s="39">
        <v>0</v>
      </c>
      <c r="J153" s="31">
        <v>0</v>
      </c>
      <c r="K153" s="31">
        <v>0</v>
      </c>
      <c r="L153" s="31">
        <v>0</v>
      </c>
      <c r="M153" s="31">
        <v>0</v>
      </c>
      <c r="N153" s="37">
        <v>0</v>
      </c>
      <c r="O153" s="37">
        <f t="shared" si="2"/>
        <v>270900</v>
      </c>
      <c r="P153" s="39" t="s">
        <v>169</v>
      </c>
      <c r="Q153" s="34">
        <v>0</v>
      </c>
      <c r="R153" s="31">
        <v>0</v>
      </c>
      <c r="S153" s="35">
        <v>0</v>
      </c>
      <c r="T153" s="31">
        <v>0</v>
      </c>
      <c r="U153" s="33">
        <v>0</v>
      </c>
      <c r="V153" s="31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4">
        <v>0</v>
      </c>
      <c r="AH153" s="39"/>
      <c r="AI153" s="39"/>
      <c r="AJ153" s="36">
        <v>0</v>
      </c>
    </row>
    <row r="154" spans="1:36" s="41" customFormat="1" ht="11.25" x14ac:dyDescent="0.2">
      <c r="A154" s="12">
        <v>146</v>
      </c>
      <c r="B154" s="12" t="s">
        <v>39</v>
      </c>
      <c r="C154" s="12" t="s">
        <v>245</v>
      </c>
      <c r="D154" s="39" t="s">
        <v>170</v>
      </c>
      <c r="E154" s="39" t="s">
        <v>240</v>
      </c>
      <c r="F154" s="39" t="s">
        <v>240</v>
      </c>
      <c r="G154" s="37">
        <v>80000</v>
      </c>
      <c r="H154" s="31">
        <v>0</v>
      </c>
      <c r="I154" s="39">
        <v>0</v>
      </c>
      <c r="J154" s="31">
        <v>0</v>
      </c>
      <c r="K154" s="31">
        <v>0</v>
      </c>
      <c r="L154" s="31">
        <v>0</v>
      </c>
      <c r="M154" s="31">
        <v>0</v>
      </c>
      <c r="N154" s="37">
        <v>0</v>
      </c>
      <c r="O154" s="37">
        <f t="shared" si="2"/>
        <v>80000</v>
      </c>
      <c r="P154" s="39" t="s">
        <v>170</v>
      </c>
      <c r="Q154" s="34">
        <v>0</v>
      </c>
      <c r="R154" s="31">
        <v>0</v>
      </c>
      <c r="S154" s="35">
        <v>0</v>
      </c>
      <c r="T154" s="31">
        <v>0</v>
      </c>
      <c r="U154" s="33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4">
        <v>0</v>
      </c>
      <c r="AH154" s="39"/>
      <c r="AI154" s="39"/>
      <c r="AJ154" s="36">
        <v>0</v>
      </c>
    </row>
    <row r="155" spans="1:36" s="41" customFormat="1" ht="11.25" x14ac:dyDescent="0.2">
      <c r="A155" s="12">
        <v>147</v>
      </c>
      <c r="B155" s="12" t="s">
        <v>39</v>
      </c>
      <c r="C155" s="12" t="s">
        <v>245</v>
      </c>
      <c r="D155" s="39" t="s">
        <v>171</v>
      </c>
      <c r="E155" s="39" t="s">
        <v>240</v>
      </c>
      <c r="F155" s="39" t="s">
        <v>240</v>
      </c>
      <c r="G155" s="37">
        <v>283800</v>
      </c>
      <c r="H155" s="31">
        <v>0</v>
      </c>
      <c r="I155" s="39">
        <v>0</v>
      </c>
      <c r="J155" s="31">
        <v>0</v>
      </c>
      <c r="K155" s="31">
        <v>0</v>
      </c>
      <c r="L155" s="31">
        <v>0</v>
      </c>
      <c r="M155" s="31">
        <v>0</v>
      </c>
      <c r="N155" s="37">
        <v>0</v>
      </c>
      <c r="O155" s="37">
        <f t="shared" si="2"/>
        <v>283800</v>
      </c>
      <c r="P155" s="39" t="s">
        <v>171</v>
      </c>
      <c r="Q155" s="34">
        <v>0</v>
      </c>
      <c r="R155" s="31">
        <v>0</v>
      </c>
      <c r="S155" s="35">
        <v>0</v>
      </c>
      <c r="T155" s="31">
        <v>0</v>
      </c>
      <c r="U155" s="33">
        <v>0</v>
      </c>
      <c r="V155" s="31">
        <v>0</v>
      </c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4">
        <v>0</v>
      </c>
      <c r="AH155" s="39"/>
      <c r="AI155" s="39"/>
      <c r="AJ155" s="36">
        <v>0</v>
      </c>
    </row>
    <row r="156" spans="1:36" s="41" customFormat="1" ht="11.25" x14ac:dyDescent="0.2">
      <c r="A156" s="12">
        <v>148</v>
      </c>
      <c r="B156" s="12" t="s">
        <v>39</v>
      </c>
      <c r="C156" s="12" t="s">
        <v>245</v>
      </c>
      <c r="D156" s="39" t="s">
        <v>172</v>
      </c>
      <c r="E156" s="39" t="s">
        <v>240</v>
      </c>
      <c r="F156" s="39" t="s">
        <v>240</v>
      </c>
      <c r="G156" s="37">
        <v>1027700</v>
      </c>
      <c r="H156" s="31">
        <v>0</v>
      </c>
      <c r="I156" s="39">
        <v>0</v>
      </c>
      <c r="J156" s="31">
        <v>0</v>
      </c>
      <c r="K156" s="31">
        <v>0</v>
      </c>
      <c r="L156" s="31">
        <v>0</v>
      </c>
      <c r="M156" s="31">
        <v>0</v>
      </c>
      <c r="N156" s="37">
        <v>0</v>
      </c>
      <c r="O156" s="37">
        <f t="shared" si="2"/>
        <v>1027700</v>
      </c>
      <c r="P156" s="39" t="s">
        <v>172</v>
      </c>
      <c r="Q156" s="34">
        <v>0</v>
      </c>
      <c r="R156" s="31">
        <v>0</v>
      </c>
      <c r="S156" s="35">
        <v>0</v>
      </c>
      <c r="T156" s="31">
        <v>0</v>
      </c>
      <c r="U156" s="33">
        <v>0</v>
      </c>
      <c r="V156" s="31">
        <v>0</v>
      </c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4">
        <v>0</v>
      </c>
      <c r="AH156" s="39"/>
      <c r="AI156" s="39"/>
      <c r="AJ156" s="36">
        <v>0</v>
      </c>
    </row>
    <row r="157" spans="1:36" s="41" customFormat="1" ht="11.25" x14ac:dyDescent="0.2">
      <c r="A157" s="12">
        <v>149</v>
      </c>
      <c r="B157" s="12" t="s">
        <v>39</v>
      </c>
      <c r="C157" s="12" t="s">
        <v>245</v>
      </c>
      <c r="D157" s="39" t="s">
        <v>173</v>
      </c>
      <c r="E157" s="39" t="s">
        <v>240</v>
      </c>
      <c r="F157" s="39" t="s">
        <v>240</v>
      </c>
      <c r="G157" s="37">
        <v>920200</v>
      </c>
      <c r="H157" s="31">
        <v>0</v>
      </c>
      <c r="I157" s="39">
        <v>0</v>
      </c>
      <c r="J157" s="31">
        <v>0</v>
      </c>
      <c r="K157" s="31">
        <v>0</v>
      </c>
      <c r="L157" s="31">
        <v>0</v>
      </c>
      <c r="M157" s="31">
        <v>0</v>
      </c>
      <c r="N157" s="37">
        <v>0</v>
      </c>
      <c r="O157" s="37">
        <f t="shared" si="2"/>
        <v>920200</v>
      </c>
      <c r="P157" s="39" t="s">
        <v>173</v>
      </c>
      <c r="Q157" s="34">
        <v>0</v>
      </c>
      <c r="R157" s="31">
        <v>0</v>
      </c>
      <c r="S157" s="35">
        <v>0</v>
      </c>
      <c r="T157" s="31">
        <v>0</v>
      </c>
      <c r="U157" s="33">
        <v>0</v>
      </c>
      <c r="V157" s="31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34">
        <v>0</v>
      </c>
      <c r="AH157" s="39"/>
      <c r="AI157" s="39"/>
      <c r="AJ157" s="36">
        <v>0</v>
      </c>
    </row>
    <row r="158" spans="1:36" s="41" customFormat="1" ht="11.25" x14ac:dyDescent="0.2">
      <c r="A158" s="12">
        <v>150</v>
      </c>
      <c r="B158" s="12" t="s">
        <v>39</v>
      </c>
      <c r="C158" s="12" t="s">
        <v>245</v>
      </c>
      <c r="D158" s="39" t="s">
        <v>174</v>
      </c>
      <c r="E158" s="39" t="s">
        <v>240</v>
      </c>
      <c r="F158" s="39" t="s">
        <v>240</v>
      </c>
      <c r="G158" s="37">
        <v>632100</v>
      </c>
      <c r="H158" s="31">
        <v>0</v>
      </c>
      <c r="I158" s="39">
        <v>0</v>
      </c>
      <c r="J158" s="31">
        <v>0</v>
      </c>
      <c r="K158" s="31">
        <v>0</v>
      </c>
      <c r="L158" s="31">
        <v>0</v>
      </c>
      <c r="M158" s="31">
        <v>0</v>
      </c>
      <c r="N158" s="37">
        <v>0</v>
      </c>
      <c r="O158" s="37">
        <f t="shared" si="2"/>
        <v>632100</v>
      </c>
      <c r="P158" s="39" t="s">
        <v>174</v>
      </c>
      <c r="Q158" s="34">
        <v>0</v>
      </c>
      <c r="R158" s="31">
        <v>0</v>
      </c>
      <c r="S158" s="35">
        <v>0</v>
      </c>
      <c r="T158" s="31">
        <v>0</v>
      </c>
      <c r="U158" s="33">
        <v>0</v>
      </c>
      <c r="V158" s="31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34">
        <v>0</v>
      </c>
      <c r="AH158" s="39"/>
      <c r="AI158" s="39"/>
      <c r="AJ158" s="36">
        <v>0</v>
      </c>
    </row>
    <row r="159" spans="1:36" s="41" customFormat="1" ht="11.25" x14ac:dyDescent="0.2">
      <c r="A159" s="12">
        <v>151</v>
      </c>
      <c r="B159" s="12" t="s">
        <v>39</v>
      </c>
      <c r="C159" s="12" t="s">
        <v>245</v>
      </c>
      <c r="D159" s="39" t="s">
        <v>175</v>
      </c>
      <c r="E159" s="39" t="s">
        <v>240</v>
      </c>
      <c r="F159" s="39" t="s">
        <v>240</v>
      </c>
      <c r="G159" s="37">
        <v>80000</v>
      </c>
      <c r="H159" s="31">
        <v>0</v>
      </c>
      <c r="I159" s="39">
        <v>0</v>
      </c>
      <c r="J159" s="31">
        <v>0</v>
      </c>
      <c r="K159" s="31">
        <v>0</v>
      </c>
      <c r="L159" s="31">
        <v>0</v>
      </c>
      <c r="M159" s="31">
        <v>0</v>
      </c>
      <c r="N159" s="37">
        <v>0</v>
      </c>
      <c r="O159" s="37">
        <f t="shared" si="2"/>
        <v>80000</v>
      </c>
      <c r="P159" s="39" t="s">
        <v>175</v>
      </c>
      <c r="Q159" s="34">
        <v>0</v>
      </c>
      <c r="R159" s="31">
        <v>0</v>
      </c>
      <c r="S159" s="35">
        <v>0</v>
      </c>
      <c r="T159" s="31">
        <v>0</v>
      </c>
      <c r="U159" s="33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4">
        <v>0</v>
      </c>
      <c r="AH159" s="39"/>
      <c r="AI159" s="39"/>
      <c r="AJ159" s="36">
        <v>0</v>
      </c>
    </row>
    <row r="160" spans="1:36" s="41" customFormat="1" ht="11.25" x14ac:dyDescent="0.2">
      <c r="A160" s="12">
        <v>152</v>
      </c>
      <c r="B160" s="12" t="s">
        <v>39</v>
      </c>
      <c r="C160" s="12" t="s">
        <v>245</v>
      </c>
      <c r="D160" s="39" t="s">
        <v>176</v>
      </c>
      <c r="E160" s="39" t="s">
        <v>240</v>
      </c>
      <c r="F160" s="39" t="s">
        <v>240</v>
      </c>
      <c r="G160" s="37">
        <v>80000</v>
      </c>
      <c r="H160" s="31">
        <v>0</v>
      </c>
      <c r="I160" s="39">
        <v>0</v>
      </c>
      <c r="J160" s="31">
        <v>0</v>
      </c>
      <c r="K160" s="31">
        <v>0</v>
      </c>
      <c r="L160" s="31">
        <v>0</v>
      </c>
      <c r="M160" s="31">
        <v>0</v>
      </c>
      <c r="N160" s="37">
        <v>0</v>
      </c>
      <c r="O160" s="37">
        <f t="shared" si="2"/>
        <v>80000</v>
      </c>
      <c r="P160" s="39" t="s">
        <v>176</v>
      </c>
      <c r="Q160" s="34">
        <v>0</v>
      </c>
      <c r="R160" s="31">
        <v>0</v>
      </c>
      <c r="S160" s="35">
        <v>0</v>
      </c>
      <c r="T160" s="31">
        <v>0</v>
      </c>
      <c r="U160" s="33">
        <v>0</v>
      </c>
      <c r="V160" s="31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4">
        <v>0</v>
      </c>
      <c r="AH160" s="39"/>
      <c r="AI160" s="39"/>
      <c r="AJ160" s="36">
        <v>0</v>
      </c>
    </row>
    <row r="161" spans="1:36" s="41" customFormat="1" ht="11.25" x14ac:dyDescent="0.2">
      <c r="A161" s="12">
        <v>153</v>
      </c>
      <c r="B161" s="12" t="s">
        <v>39</v>
      </c>
      <c r="C161" s="12" t="s">
        <v>245</v>
      </c>
      <c r="D161" s="39" t="s">
        <v>177</v>
      </c>
      <c r="E161" s="39" t="s">
        <v>240</v>
      </c>
      <c r="F161" s="39" t="s">
        <v>240</v>
      </c>
      <c r="G161" s="37">
        <v>425700</v>
      </c>
      <c r="H161" s="31">
        <v>0</v>
      </c>
      <c r="I161" s="39">
        <v>0</v>
      </c>
      <c r="J161" s="31">
        <v>0</v>
      </c>
      <c r="K161" s="31">
        <v>0</v>
      </c>
      <c r="L161" s="31">
        <v>0</v>
      </c>
      <c r="M161" s="31">
        <v>0</v>
      </c>
      <c r="N161" s="37">
        <v>0</v>
      </c>
      <c r="O161" s="37">
        <f t="shared" si="2"/>
        <v>425700</v>
      </c>
      <c r="P161" s="39" t="s">
        <v>177</v>
      </c>
      <c r="Q161" s="34">
        <v>0</v>
      </c>
      <c r="R161" s="31">
        <v>0</v>
      </c>
      <c r="S161" s="35">
        <v>0</v>
      </c>
      <c r="T161" s="31">
        <v>0</v>
      </c>
      <c r="U161" s="33">
        <v>0</v>
      </c>
      <c r="V161" s="31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4">
        <v>0</v>
      </c>
      <c r="AH161" s="39"/>
      <c r="AI161" s="39"/>
      <c r="AJ161" s="36">
        <v>0</v>
      </c>
    </row>
    <row r="162" spans="1:36" s="41" customFormat="1" ht="11.25" x14ac:dyDescent="0.2">
      <c r="A162" s="12">
        <v>154</v>
      </c>
      <c r="B162" s="12" t="s">
        <v>39</v>
      </c>
      <c r="C162" s="12" t="s">
        <v>245</v>
      </c>
      <c r="D162" s="39" t="s">
        <v>178</v>
      </c>
      <c r="E162" s="39" t="s">
        <v>240</v>
      </c>
      <c r="F162" s="39" t="s">
        <v>240</v>
      </c>
      <c r="G162" s="37">
        <v>80000</v>
      </c>
      <c r="H162" s="31">
        <v>0</v>
      </c>
      <c r="I162" s="39">
        <v>0</v>
      </c>
      <c r="J162" s="31">
        <v>0</v>
      </c>
      <c r="K162" s="31">
        <v>0</v>
      </c>
      <c r="L162" s="31">
        <v>0</v>
      </c>
      <c r="M162" s="31">
        <v>0</v>
      </c>
      <c r="N162" s="37">
        <v>0</v>
      </c>
      <c r="O162" s="37">
        <f t="shared" si="2"/>
        <v>80000</v>
      </c>
      <c r="P162" s="39" t="s">
        <v>178</v>
      </c>
      <c r="Q162" s="34">
        <v>0</v>
      </c>
      <c r="R162" s="31">
        <v>0</v>
      </c>
      <c r="S162" s="35">
        <v>0</v>
      </c>
      <c r="T162" s="31">
        <v>0</v>
      </c>
      <c r="U162" s="33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34">
        <v>0</v>
      </c>
      <c r="AH162" s="39"/>
      <c r="AI162" s="39"/>
      <c r="AJ162" s="36">
        <v>0</v>
      </c>
    </row>
    <row r="163" spans="1:36" s="41" customFormat="1" ht="11.25" x14ac:dyDescent="0.2">
      <c r="A163" s="12">
        <v>155</v>
      </c>
      <c r="B163" s="12" t="s">
        <v>39</v>
      </c>
      <c r="C163" s="12" t="s">
        <v>245</v>
      </c>
      <c r="D163" s="39" t="s">
        <v>179</v>
      </c>
      <c r="E163" s="39" t="s">
        <v>240</v>
      </c>
      <c r="F163" s="39" t="s">
        <v>240</v>
      </c>
      <c r="G163" s="37">
        <v>632100</v>
      </c>
      <c r="H163" s="31">
        <v>0</v>
      </c>
      <c r="I163" s="39">
        <v>0</v>
      </c>
      <c r="J163" s="31">
        <v>0</v>
      </c>
      <c r="K163" s="31">
        <v>0</v>
      </c>
      <c r="L163" s="31">
        <v>0</v>
      </c>
      <c r="M163" s="31">
        <v>0</v>
      </c>
      <c r="N163" s="37">
        <v>0</v>
      </c>
      <c r="O163" s="37">
        <f t="shared" si="2"/>
        <v>632100</v>
      </c>
      <c r="P163" s="39" t="s">
        <v>179</v>
      </c>
      <c r="Q163" s="34">
        <v>0</v>
      </c>
      <c r="R163" s="31">
        <v>0</v>
      </c>
      <c r="S163" s="35">
        <v>0</v>
      </c>
      <c r="T163" s="31">
        <v>0</v>
      </c>
      <c r="U163" s="33">
        <v>0</v>
      </c>
      <c r="V163" s="31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34">
        <v>0</v>
      </c>
      <c r="AH163" s="39"/>
      <c r="AI163" s="39"/>
      <c r="AJ163" s="36">
        <v>0</v>
      </c>
    </row>
    <row r="164" spans="1:36" s="41" customFormat="1" ht="11.25" x14ac:dyDescent="0.2">
      <c r="A164" s="12">
        <v>156</v>
      </c>
      <c r="B164" s="12" t="s">
        <v>39</v>
      </c>
      <c r="C164" s="12" t="s">
        <v>245</v>
      </c>
      <c r="D164" s="39" t="s">
        <v>180</v>
      </c>
      <c r="E164" s="39" t="s">
        <v>240</v>
      </c>
      <c r="F164" s="39" t="s">
        <v>240</v>
      </c>
      <c r="G164" s="37">
        <v>80000</v>
      </c>
      <c r="H164" s="31">
        <v>0</v>
      </c>
      <c r="I164" s="39">
        <v>0</v>
      </c>
      <c r="J164" s="31">
        <v>0</v>
      </c>
      <c r="K164" s="31">
        <v>0</v>
      </c>
      <c r="L164" s="31">
        <v>0</v>
      </c>
      <c r="M164" s="31">
        <v>0</v>
      </c>
      <c r="N164" s="37">
        <v>0</v>
      </c>
      <c r="O164" s="37">
        <f t="shared" si="2"/>
        <v>80000</v>
      </c>
      <c r="P164" s="39" t="s">
        <v>180</v>
      </c>
      <c r="Q164" s="34">
        <v>0</v>
      </c>
      <c r="R164" s="31">
        <v>0</v>
      </c>
      <c r="S164" s="35">
        <v>0</v>
      </c>
      <c r="T164" s="31">
        <v>0</v>
      </c>
      <c r="U164" s="33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4">
        <v>0</v>
      </c>
      <c r="AH164" s="39"/>
      <c r="AI164" s="39"/>
      <c r="AJ164" s="36">
        <v>0</v>
      </c>
    </row>
    <row r="165" spans="1:36" s="41" customFormat="1" ht="11.25" x14ac:dyDescent="0.2">
      <c r="A165" s="12">
        <v>157</v>
      </c>
      <c r="B165" s="12" t="s">
        <v>39</v>
      </c>
      <c r="C165" s="12" t="s">
        <v>245</v>
      </c>
      <c r="D165" s="39" t="s">
        <v>181</v>
      </c>
      <c r="E165" s="39" t="s">
        <v>240</v>
      </c>
      <c r="F165" s="39" t="s">
        <v>240</v>
      </c>
      <c r="G165" s="37">
        <v>903000</v>
      </c>
      <c r="H165" s="31">
        <v>0</v>
      </c>
      <c r="I165" s="39">
        <v>0</v>
      </c>
      <c r="J165" s="31">
        <v>0</v>
      </c>
      <c r="K165" s="31">
        <v>0</v>
      </c>
      <c r="L165" s="31">
        <v>0</v>
      </c>
      <c r="M165" s="31">
        <v>0</v>
      </c>
      <c r="N165" s="37">
        <v>0</v>
      </c>
      <c r="O165" s="37">
        <f t="shared" si="2"/>
        <v>903000</v>
      </c>
      <c r="P165" s="39" t="s">
        <v>181</v>
      </c>
      <c r="Q165" s="34">
        <v>0</v>
      </c>
      <c r="R165" s="31">
        <v>0</v>
      </c>
      <c r="S165" s="35">
        <v>0</v>
      </c>
      <c r="T165" s="31">
        <v>0</v>
      </c>
      <c r="U165" s="33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0</v>
      </c>
      <c r="AA165" s="31">
        <v>0</v>
      </c>
      <c r="AB165" s="31">
        <v>0</v>
      </c>
      <c r="AC165" s="31">
        <v>0</v>
      </c>
      <c r="AD165" s="31">
        <v>0</v>
      </c>
      <c r="AE165" s="31">
        <v>0</v>
      </c>
      <c r="AF165" s="31">
        <v>0</v>
      </c>
      <c r="AG165" s="34">
        <v>0</v>
      </c>
      <c r="AH165" s="39"/>
      <c r="AI165" s="39"/>
      <c r="AJ165" s="36">
        <v>0</v>
      </c>
    </row>
    <row r="166" spans="1:36" s="41" customFormat="1" ht="11.25" x14ac:dyDescent="0.2">
      <c r="A166" s="12">
        <v>158</v>
      </c>
      <c r="B166" s="12" t="s">
        <v>39</v>
      </c>
      <c r="C166" s="12" t="s">
        <v>245</v>
      </c>
      <c r="D166" s="39" t="s">
        <v>182</v>
      </c>
      <c r="E166" s="39" t="s">
        <v>241</v>
      </c>
      <c r="F166" s="39" t="s">
        <v>241</v>
      </c>
      <c r="G166" s="37">
        <v>2019600</v>
      </c>
      <c r="H166" s="31">
        <v>0</v>
      </c>
      <c r="I166" s="39">
        <v>0</v>
      </c>
      <c r="J166" s="31">
        <v>0</v>
      </c>
      <c r="K166" s="31">
        <v>0</v>
      </c>
      <c r="L166" s="31">
        <v>0</v>
      </c>
      <c r="M166" s="31">
        <v>0</v>
      </c>
      <c r="N166" s="37">
        <v>0</v>
      </c>
      <c r="O166" s="37">
        <f t="shared" si="2"/>
        <v>2019600</v>
      </c>
      <c r="P166" s="39" t="s">
        <v>182</v>
      </c>
      <c r="Q166" s="34">
        <v>0</v>
      </c>
      <c r="R166" s="31">
        <v>0</v>
      </c>
      <c r="S166" s="35">
        <v>0</v>
      </c>
      <c r="T166" s="31">
        <v>0</v>
      </c>
      <c r="U166" s="33">
        <v>0</v>
      </c>
      <c r="V166" s="31">
        <v>0</v>
      </c>
      <c r="W166" s="31">
        <v>0</v>
      </c>
      <c r="X166" s="31">
        <v>0</v>
      </c>
      <c r="Y166" s="31">
        <v>0</v>
      </c>
      <c r="Z166" s="31">
        <v>0</v>
      </c>
      <c r="AA166" s="31">
        <v>0</v>
      </c>
      <c r="AB166" s="31">
        <v>0</v>
      </c>
      <c r="AC166" s="31">
        <v>0</v>
      </c>
      <c r="AD166" s="31">
        <v>0</v>
      </c>
      <c r="AE166" s="31">
        <v>0</v>
      </c>
      <c r="AF166" s="31">
        <v>0</v>
      </c>
      <c r="AG166" s="34">
        <v>0</v>
      </c>
      <c r="AH166" s="39"/>
      <c r="AI166" s="39"/>
      <c r="AJ166" s="36">
        <v>0</v>
      </c>
    </row>
    <row r="167" spans="1:36" s="41" customFormat="1" ht="11.25" x14ac:dyDescent="0.2">
      <c r="A167" s="12">
        <v>159</v>
      </c>
      <c r="B167" s="12" t="s">
        <v>39</v>
      </c>
      <c r="C167" s="12" t="s">
        <v>245</v>
      </c>
      <c r="D167" s="39" t="s">
        <v>183</v>
      </c>
      <c r="E167" s="39" t="s">
        <v>241</v>
      </c>
      <c r="F167" s="39" t="s">
        <v>241</v>
      </c>
      <c r="G167" s="37">
        <v>2019600</v>
      </c>
      <c r="H167" s="31">
        <v>0</v>
      </c>
      <c r="I167" s="39">
        <v>0</v>
      </c>
      <c r="J167" s="31">
        <v>0</v>
      </c>
      <c r="K167" s="31">
        <v>0</v>
      </c>
      <c r="L167" s="31">
        <v>0</v>
      </c>
      <c r="M167" s="31">
        <v>0</v>
      </c>
      <c r="N167" s="37">
        <v>0</v>
      </c>
      <c r="O167" s="37">
        <f t="shared" si="2"/>
        <v>2019600</v>
      </c>
      <c r="P167" s="39" t="s">
        <v>183</v>
      </c>
      <c r="Q167" s="34">
        <v>0</v>
      </c>
      <c r="R167" s="31">
        <v>0</v>
      </c>
      <c r="S167" s="35">
        <v>0</v>
      </c>
      <c r="T167" s="31">
        <v>0</v>
      </c>
      <c r="U167" s="33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0</v>
      </c>
      <c r="AC167" s="31">
        <v>0</v>
      </c>
      <c r="AD167" s="31">
        <v>0</v>
      </c>
      <c r="AE167" s="31">
        <v>0</v>
      </c>
      <c r="AF167" s="31">
        <v>0</v>
      </c>
      <c r="AG167" s="34">
        <v>0</v>
      </c>
      <c r="AH167" s="39"/>
      <c r="AI167" s="39"/>
      <c r="AJ167" s="36">
        <v>0</v>
      </c>
    </row>
    <row r="168" spans="1:36" s="41" customFormat="1" ht="11.25" x14ac:dyDescent="0.2">
      <c r="A168" s="12">
        <v>160</v>
      </c>
      <c r="B168" s="12" t="s">
        <v>39</v>
      </c>
      <c r="C168" s="12" t="s">
        <v>245</v>
      </c>
      <c r="D168" s="39" t="s">
        <v>184</v>
      </c>
      <c r="E168" s="39" t="s">
        <v>241</v>
      </c>
      <c r="F168" s="39" t="s">
        <v>241</v>
      </c>
      <c r="G168" s="37">
        <v>2019600</v>
      </c>
      <c r="H168" s="31">
        <v>0</v>
      </c>
      <c r="I168" s="39">
        <v>0</v>
      </c>
      <c r="J168" s="31">
        <v>0</v>
      </c>
      <c r="K168" s="31">
        <v>0</v>
      </c>
      <c r="L168" s="31">
        <v>0</v>
      </c>
      <c r="M168" s="31">
        <v>0</v>
      </c>
      <c r="N168" s="37">
        <v>0</v>
      </c>
      <c r="O168" s="37">
        <f t="shared" si="2"/>
        <v>2019600</v>
      </c>
      <c r="P168" s="39" t="s">
        <v>184</v>
      </c>
      <c r="Q168" s="34">
        <v>0</v>
      </c>
      <c r="R168" s="31">
        <v>0</v>
      </c>
      <c r="S168" s="35">
        <v>0</v>
      </c>
      <c r="T168" s="31">
        <v>0</v>
      </c>
      <c r="U168" s="33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0</v>
      </c>
      <c r="AC168" s="31">
        <v>0</v>
      </c>
      <c r="AD168" s="31">
        <v>0</v>
      </c>
      <c r="AE168" s="31">
        <v>0</v>
      </c>
      <c r="AF168" s="31">
        <v>0</v>
      </c>
      <c r="AG168" s="34">
        <v>0</v>
      </c>
      <c r="AH168" s="39"/>
      <c r="AI168" s="39"/>
      <c r="AJ168" s="36">
        <v>0</v>
      </c>
    </row>
    <row r="169" spans="1:36" s="41" customFormat="1" ht="11.25" x14ac:dyDescent="0.2">
      <c r="A169" s="12">
        <v>161</v>
      </c>
      <c r="B169" s="12" t="s">
        <v>39</v>
      </c>
      <c r="C169" s="12" t="s">
        <v>245</v>
      </c>
      <c r="D169" s="39" t="s">
        <v>185</v>
      </c>
      <c r="E169" s="39" t="s">
        <v>241</v>
      </c>
      <c r="F169" s="39" t="s">
        <v>241</v>
      </c>
      <c r="G169" s="37">
        <v>80000</v>
      </c>
      <c r="H169" s="31">
        <v>0</v>
      </c>
      <c r="I169" s="39">
        <v>0</v>
      </c>
      <c r="J169" s="31">
        <v>0</v>
      </c>
      <c r="K169" s="31">
        <v>0</v>
      </c>
      <c r="L169" s="31">
        <v>0</v>
      </c>
      <c r="M169" s="31">
        <v>0</v>
      </c>
      <c r="N169" s="37">
        <v>0</v>
      </c>
      <c r="O169" s="37">
        <f t="shared" si="2"/>
        <v>80000</v>
      </c>
      <c r="P169" s="39" t="s">
        <v>185</v>
      </c>
      <c r="Q169" s="34">
        <v>0</v>
      </c>
      <c r="R169" s="31">
        <v>0</v>
      </c>
      <c r="S169" s="35">
        <v>0</v>
      </c>
      <c r="T169" s="31">
        <v>0</v>
      </c>
      <c r="U169" s="33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0</v>
      </c>
      <c r="AA169" s="31">
        <v>0</v>
      </c>
      <c r="AB169" s="31">
        <v>0</v>
      </c>
      <c r="AC169" s="31">
        <v>0</v>
      </c>
      <c r="AD169" s="31">
        <v>0</v>
      </c>
      <c r="AE169" s="31">
        <v>0</v>
      </c>
      <c r="AF169" s="31">
        <v>0</v>
      </c>
      <c r="AG169" s="34">
        <v>0</v>
      </c>
      <c r="AH169" s="39"/>
      <c r="AI169" s="39"/>
      <c r="AJ169" s="36">
        <v>0</v>
      </c>
    </row>
    <row r="170" spans="1:36" s="41" customFormat="1" ht="11.25" x14ac:dyDescent="0.2">
      <c r="A170" s="12">
        <v>162</v>
      </c>
      <c r="B170" s="12" t="s">
        <v>39</v>
      </c>
      <c r="C170" s="12" t="s">
        <v>245</v>
      </c>
      <c r="D170" s="39" t="s">
        <v>186</v>
      </c>
      <c r="E170" s="39" t="s">
        <v>241</v>
      </c>
      <c r="F170" s="39" t="s">
        <v>241</v>
      </c>
      <c r="G170" s="37">
        <v>369800</v>
      </c>
      <c r="H170" s="31">
        <v>0</v>
      </c>
      <c r="I170" s="39">
        <v>0</v>
      </c>
      <c r="J170" s="31">
        <v>0</v>
      </c>
      <c r="K170" s="31">
        <v>0</v>
      </c>
      <c r="L170" s="31">
        <v>0</v>
      </c>
      <c r="M170" s="31">
        <v>0</v>
      </c>
      <c r="N170" s="37">
        <v>0</v>
      </c>
      <c r="O170" s="37">
        <f t="shared" si="2"/>
        <v>369800</v>
      </c>
      <c r="P170" s="39" t="s">
        <v>186</v>
      </c>
      <c r="Q170" s="34">
        <v>0</v>
      </c>
      <c r="R170" s="31">
        <v>0</v>
      </c>
      <c r="S170" s="35">
        <v>0</v>
      </c>
      <c r="T170" s="31">
        <v>0</v>
      </c>
      <c r="U170" s="33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31">
        <v>0</v>
      </c>
      <c r="AB170" s="31">
        <v>0</v>
      </c>
      <c r="AC170" s="31">
        <v>0</v>
      </c>
      <c r="AD170" s="31">
        <v>0</v>
      </c>
      <c r="AE170" s="31">
        <v>0</v>
      </c>
      <c r="AF170" s="31">
        <v>0</v>
      </c>
      <c r="AG170" s="34">
        <v>0</v>
      </c>
      <c r="AH170" s="39"/>
      <c r="AI170" s="39"/>
      <c r="AJ170" s="36">
        <v>0</v>
      </c>
    </row>
    <row r="171" spans="1:36" s="41" customFormat="1" ht="11.25" x14ac:dyDescent="0.2">
      <c r="A171" s="12">
        <v>163</v>
      </c>
      <c r="B171" s="12" t="s">
        <v>39</v>
      </c>
      <c r="C171" s="12" t="s">
        <v>245</v>
      </c>
      <c r="D171" s="39" t="s">
        <v>187</v>
      </c>
      <c r="E171" s="39" t="s">
        <v>241</v>
      </c>
      <c r="F171" s="39" t="s">
        <v>241</v>
      </c>
      <c r="G171" s="37">
        <v>45000</v>
      </c>
      <c r="H171" s="31">
        <v>0</v>
      </c>
      <c r="I171" s="39">
        <v>0</v>
      </c>
      <c r="J171" s="31">
        <v>0</v>
      </c>
      <c r="K171" s="31">
        <v>0</v>
      </c>
      <c r="L171" s="31">
        <v>0</v>
      </c>
      <c r="M171" s="31">
        <v>0</v>
      </c>
      <c r="N171" s="37">
        <v>0</v>
      </c>
      <c r="O171" s="37">
        <f t="shared" si="2"/>
        <v>45000</v>
      </c>
      <c r="P171" s="39" t="s">
        <v>187</v>
      </c>
      <c r="Q171" s="34">
        <v>0</v>
      </c>
      <c r="R171" s="31">
        <v>0</v>
      </c>
      <c r="S171" s="35">
        <v>0</v>
      </c>
      <c r="T171" s="31">
        <v>0</v>
      </c>
      <c r="U171" s="33">
        <v>0</v>
      </c>
      <c r="V171" s="31">
        <v>0</v>
      </c>
      <c r="W171" s="31">
        <v>0</v>
      </c>
      <c r="X171" s="31">
        <v>0</v>
      </c>
      <c r="Y171" s="31">
        <v>0</v>
      </c>
      <c r="Z171" s="31">
        <v>0</v>
      </c>
      <c r="AA171" s="31">
        <v>0</v>
      </c>
      <c r="AB171" s="31">
        <v>0</v>
      </c>
      <c r="AC171" s="31">
        <v>0</v>
      </c>
      <c r="AD171" s="31">
        <v>0</v>
      </c>
      <c r="AE171" s="31">
        <v>0</v>
      </c>
      <c r="AF171" s="31">
        <v>0</v>
      </c>
      <c r="AG171" s="34">
        <v>0</v>
      </c>
      <c r="AH171" s="39"/>
      <c r="AI171" s="39"/>
      <c r="AJ171" s="36">
        <v>0</v>
      </c>
    </row>
    <row r="172" spans="1:36" s="41" customFormat="1" ht="11.25" x14ac:dyDescent="0.2">
      <c r="A172" s="12">
        <v>164</v>
      </c>
      <c r="B172" s="12" t="s">
        <v>39</v>
      </c>
      <c r="C172" s="12" t="s">
        <v>245</v>
      </c>
      <c r="D172" s="39" t="s">
        <v>188</v>
      </c>
      <c r="E172" s="39" t="s">
        <v>241</v>
      </c>
      <c r="F172" s="39" t="s">
        <v>241</v>
      </c>
      <c r="G172" s="37">
        <v>632100</v>
      </c>
      <c r="H172" s="31">
        <v>0</v>
      </c>
      <c r="I172" s="39">
        <v>0</v>
      </c>
      <c r="J172" s="31">
        <v>0</v>
      </c>
      <c r="K172" s="31">
        <v>0</v>
      </c>
      <c r="L172" s="31">
        <v>0</v>
      </c>
      <c r="M172" s="31">
        <v>0</v>
      </c>
      <c r="N172" s="37">
        <v>0</v>
      </c>
      <c r="O172" s="37">
        <f t="shared" si="2"/>
        <v>632100</v>
      </c>
      <c r="P172" s="39" t="s">
        <v>188</v>
      </c>
      <c r="Q172" s="34">
        <v>0</v>
      </c>
      <c r="R172" s="31">
        <v>0</v>
      </c>
      <c r="S172" s="35">
        <v>0</v>
      </c>
      <c r="T172" s="31">
        <v>0</v>
      </c>
      <c r="U172" s="33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4">
        <v>0</v>
      </c>
      <c r="AH172" s="39"/>
      <c r="AI172" s="39"/>
      <c r="AJ172" s="36">
        <v>0</v>
      </c>
    </row>
    <row r="173" spans="1:36" s="41" customFormat="1" ht="11.25" x14ac:dyDescent="0.2">
      <c r="A173" s="12">
        <v>165</v>
      </c>
      <c r="B173" s="12" t="s">
        <v>39</v>
      </c>
      <c r="C173" s="12" t="s">
        <v>245</v>
      </c>
      <c r="D173" s="39" t="s">
        <v>189</v>
      </c>
      <c r="E173" s="39" t="s">
        <v>241</v>
      </c>
      <c r="F173" s="39" t="s">
        <v>241</v>
      </c>
      <c r="G173" s="37">
        <v>80000</v>
      </c>
      <c r="H173" s="31">
        <v>0</v>
      </c>
      <c r="I173" s="39">
        <v>0</v>
      </c>
      <c r="J173" s="31">
        <v>0</v>
      </c>
      <c r="K173" s="31">
        <v>0</v>
      </c>
      <c r="L173" s="31">
        <v>0</v>
      </c>
      <c r="M173" s="31">
        <v>0</v>
      </c>
      <c r="N173" s="37">
        <v>0</v>
      </c>
      <c r="O173" s="37">
        <f t="shared" si="2"/>
        <v>80000</v>
      </c>
      <c r="P173" s="39" t="s">
        <v>189</v>
      </c>
      <c r="Q173" s="34">
        <v>0</v>
      </c>
      <c r="R173" s="31">
        <v>0</v>
      </c>
      <c r="S173" s="35">
        <v>0</v>
      </c>
      <c r="T173" s="31">
        <v>0</v>
      </c>
      <c r="U173" s="33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0</v>
      </c>
      <c r="AA173" s="31">
        <v>0</v>
      </c>
      <c r="AB173" s="31">
        <v>0</v>
      </c>
      <c r="AC173" s="31">
        <v>0</v>
      </c>
      <c r="AD173" s="31">
        <v>0</v>
      </c>
      <c r="AE173" s="31">
        <v>0</v>
      </c>
      <c r="AF173" s="31">
        <v>0</v>
      </c>
      <c r="AG173" s="34">
        <v>0</v>
      </c>
      <c r="AH173" s="39"/>
      <c r="AI173" s="39"/>
      <c r="AJ173" s="36">
        <v>0</v>
      </c>
    </row>
    <row r="174" spans="1:36" s="41" customFormat="1" ht="11.25" x14ac:dyDescent="0.2">
      <c r="A174" s="12">
        <v>166</v>
      </c>
      <c r="B174" s="12" t="s">
        <v>39</v>
      </c>
      <c r="C174" s="12" t="s">
        <v>245</v>
      </c>
      <c r="D174" s="39" t="s">
        <v>190</v>
      </c>
      <c r="E174" s="39" t="s">
        <v>241</v>
      </c>
      <c r="F174" s="39" t="s">
        <v>241</v>
      </c>
      <c r="G174" s="37">
        <v>451500</v>
      </c>
      <c r="H174" s="31">
        <v>0</v>
      </c>
      <c r="I174" s="39">
        <v>0</v>
      </c>
      <c r="J174" s="31">
        <v>0</v>
      </c>
      <c r="K174" s="31">
        <v>0</v>
      </c>
      <c r="L174" s="31">
        <v>0</v>
      </c>
      <c r="M174" s="31">
        <v>0</v>
      </c>
      <c r="N174" s="37">
        <v>0</v>
      </c>
      <c r="O174" s="37">
        <f t="shared" si="2"/>
        <v>451500</v>
      </c>
      <c r="P174" s="39" t="s">
        <v>190</v>
      </c>
      <c r="Q174" s="34">
        <v>0</v>
      </c>
      <c r="R174" s="31">
        <v>0</v>
      </c>
      <c r="S174" s="35">
        <v>0</v>
      </c>
      <c r="T174" s="31">
        <v>0</v>
      </c>
      <c r="U174" s="33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4">
        <v>0</v>
      </c>
      <c r="AH174" s="39"/>
      <c r="AI174" s="39"/>
      <c r="AJ174" s="36">
        <v>0</v>
      </c>
    </row>
    <row r="175" spans="1:36" s="41" customFormat="1" ht="11.25" x14ac:dyDescent="0.2">
      <c r="A175" s="12">
        <v>167</v>
      </c>
      <c r="B175" s="12" t="s">
        <v>39</v>
      </c>
      <c r="C175" s="12" t="s">
        <v>245</v>
      </c>
      <c r="D175" s="39" t="s">
        <v>191</v>
      </c>
      <c r="E175" s="39" t="s">
        <v>241</v>
      </c>
      <c r="F175" s="39" t="s">
        <v>241</v>
      </c>
      <c r="G175" s="37">
        <v>45000</v>
      </c>
      <c r="H175" s="31">
        <v>0</v>
      </c>
      <c r="I175" s="39">
        <v>0</v>
      </c>
      <c r="J175" s="31">
        <v>0</v>
      </c>
      <c r="K175" s="31">
        <v>0</v>
      </c>
      <c r="L175" s="31">
        <v>0</v>
      </c>
      <c r="M175" s="31">
        <v>0</v>
      </c>
      <c r="N175" s="37">
        <v>0</v>
      </c>
      <c r="O175" s="37">
        <f t="shared" si="2"/>
        <v>45000</v>
      </c>
      <c r="P175" s="39" t="s">
        <v>191</v>
      </c>
      <c r="Q175" s="34">
        <v>0</v>
      </c>
      <c r="R175" s="31">
        <v>0</v>
      </c>
      <c r="S175" s="35">
        <v>0</v>
      </c>
      <c r="T175" s="31">
        <v>0</v>
      </c>
      <c r="U175" s="33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4">
        <v>0</v>
      </c>
      <c r="AH175" s="39"/>
      <c r="AI175" s="39"/>
      <c r="AJ175" s="36">
        <v>0</v>
      </c>
    </row>
    <row r="176" spans="1:36" s="41" customFormat="1" ht="11.25" x14ac:dyDescent="0.2">
      <c r="A176" s="12">
        <v>168</v>
      </c>
      <c r="B176" s="12" t="s">
        <v>39</v>
      </c>
      <c r="C176" s="12" t="s">
        <v>245</v>
      </c>
      <c r="D176" s="39" t="s">
        <v>192</v>
      </c>
      <c r="E176" s="39" t="s">
        <v>241</v>
      </c>
      <c r="F176" s="39" t="s">
        <v>241</v>
      </c>
      <c r="G176" s="37">
        <v>309600</v>
      </c>
      <c r="H176" s="31">
        <v>0</v>
      </c>
      <c r="I176" s="39">
        <v>0</v>
      </c>
      <c r="J176" s="31">
        <v>0</v>
      </c>
      <c r="K176" s="31">
        <v>0</v>
      </c>
      <c r="L176" s="31">
        <v>0</v>
      </c>
      <c r="M176" s="31">
        <v>0</v>
      </c>
      <c r="N176" s="37">
        <v>0</v>
      </c>
      <c r="O176" s="37">
        <f t="shared" si="2"/>
        <v>309600</v>
      </c>
      <c r="P176" s="39" t="s">
        <v>192</v>
      </c>
      <c r="Q176" s="34">
        <v>0</v>
      </c>
      <c r="R176" s="31">
        <v>0</v>
      </c>
      <c r="S176" s="35">
        <v>0</v>
      </c>
      <c r="T176" s="31">
        <v>0</v>
      </c>
      <c r="U176" s="33">
        <v>0</v>
      </c>
      <c r="V176" s="31">
        <v>0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31">
        <v>0</v>
      </c>
      <c r="AC176" s="31">
        <v>0</v>
      </c>
      <c r="AD176" s="31">
        <v>0</v>
      </c>
      <c r="AE176" s="31">
        <v>0</v>
      </c>
      <c r="AF176" s="31">
        <v>0</v>
      </c>
      <c r="AG176" s="34">
        <v>0</v>
      </c>
      <c r="AH176" s="39"/>
      <c r="AI176" s="39"/>
      <c r="AJ176" s="36">
        <v>0</v>
      </c>
    </row>
    <row r="177" spans="1:36" s="41" customFormat="1" ht="11.25" x14ac:dyDescent="0.2">
      <c r="A177" s="12">
        <v>169</v>
      </c>
      <c r="B177" s="12" t="s">
        <v>39</v>
      </c>
      <c r="C177" s="12" t="s">
        <v>245</v>
      </c>
      <c r="D177" s="39" t="s">
        <v>193</v>
      </c>
      <c r="E177" s="39" t="s">
        <v>241</v>
      </c>
      <c r="F177" s="39" t="s">
        <v>241</v>
      </c>
      <c r="G177" s="37">
        <v>283800</v>
      </c>
      <c r="H177" s="31">
        <v>0</v>
      </c>
      <c r="I177" s="39">
        <v>0</v>
      </c>
      <c r="J177" s="31">
        <v>0</v>
      </c>
      <c r="K177" s="31">
        <v>0</v>
      </c>
      <c r="L177" s="31">
        <v>0</v>
      </c>
      <c r="M177" s="31">
        <v>0</v>
      </c>
      <c r="N177" s="37">
        <v>0</v>
      </c>
      <c r="O177" s="37">
        <f t="shared" si="2"/>
        <v>283800</v>
      </c>
      <c r="P177" s="39" t="s">
        <v>193</v>
      </c>
      <c r="Q177" s="34">
        <v>0</v>
      </c>
      <c r="R177" s="31">
        <v>0</v>
      </c>
      <c r="S177" s="35">
        <v>0</v>
      </c>
      <c r="T177" s="31">
        <v>0</v>
      </c>
      <c r="U177" s="33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31">
        <v>0</v>
      </c>
      <c r="AB177" s="31">
        <v>0</v>
      </c>
      <c r="AC177" s="31">
        <v>0</v>
      </c>
      <c r="AD177" s="31">
        <v>0</v>
      </c>
      <c r="AE177" s="31">
        <v>0</v>
      </c>
      <c r="AF177" s="31">
        <v>0</v>
      </c>
      <c r="AG177" s="34">
        <v>0</v>
      </c>
      <c r="AH177" s="39"/>
      <c r="AI177" s="39"/>
      <c r="AJ177" s="36">
        <v>0</v>
      </c>
    </row>
    <row r="178" spans="1:36" s="41" customFormat="1" ht="11.25" x14ac:dyDescent="0.2">
      <c r="A178" s="12">
        <v>170</v>
      </c>
      <c r="B178" s="12" t="s">
        <v>39</v>
      </c>
      <c r="C178" s="12" t="s">
        <v>245</v>
      </c>
      <c r="D178" s="39" t="s">
        <v>194</v>
      </c>
      <c r="E178" s="39" t="s">
        <v>241</v>
      </c>
      <c r="F178" s="39" t="s">
        <v>241</v>
      </c>
      <c r="G178" s="37">
        <v>1275000</v>
      </c>
      <c r="H178" s="31">
        <v>0</v>
      </c>
      <c r="I178" s="39">
        <v>0</v>
      </c>
      <c r="J178" s="31">
        <v>0</v>
      </c>
      <c r="K178" s="31">
        <v>0</v>
      </c>
      <c r="L178" s="31">
        <v>0</v>
      </c>
      <c r="M178" s="31">
        <v>0</v>
      </c>
      <c r="N178" s="37">
        <v>0</v>
      </c>
      <c r="O178" s="37">
        <f t="shared" si="2"/>
        <v>1275000</v>
      </c>
      <c r="P178" s="39" t="s">
        <v>194</v>
      </c>
      <c r="Q178" s="34">
        <v>0</v>
      </c>
      <c r="R178" s="31">
        <v>0</v>
      </c>
      <c r="S178" s="35">
        <v>0</v>
      </c>
      <c r="T178" s="31">
        <v>0</v>
      </c>
      <c r="U178" s="33">
        <v>0</v>
      </c>
      <c r="V178" s="31">
        <v>0</v>
      </c>
      <c r="W178" s="31">
        <v>0</v>
      </c>
      <c r="X178" s="31">
        <v>0</v>
      </c>
      <c r="Y178" s="31">
        <v>0</v>
      </c>
      <c r="Z178" s="31">
        <v>0</v>
      </c>
      <c r="AA178" s="31">
        <v>0</v>
      </c>
      <c r="AB178" s="31">
        <v>0</v>
      </c>
      <c r="AC178" s="31">
        <v>0</v>
      </c>
      <c r="AD178" s="31">
        <v>0</v>
      </c>
      <c r="AE178" s="31">
        <v>0</v>
      </c>
      <c r="AF178" s="31">
        <v>0</v>
      </c>
      <c r="AG178" s="34">
        <v>0</v>
      </c>
      <c r="AH178" s="39"/>
      <c r="AI178" s="39"/>
      <c r="AJ178" s="36">
        <v>0</v>
      </c>
    </row>
    <row r="179" spans="1:36" s="41" customFormat="1" ht="11.25" x14ac:dyDescent="0.2">
      <c r="A179" s="12">
        <v>171</v>
      </c>
      <c r="B179" s="12" t="s">
        <v>39</v>
      </c>
      <c r="C179" s="12" t="s">
        <v>245</v>
      </c>
      <c r="D179" s="39" t="s">
        <v>195</v>
      </c>
      <c r="E179" s="39" t="s">
        <v>241</v>
      </c>
      <c r="F179" s="39" t="s">
        <v>241</v>
      </c>
      <c r="G179" s="37">
        <v>903000</v>
      </c>
      <c r="H179" s="31">
        <v>0</v>
      </c>
      <c r="I179" s="39">
        <v>0</v>
      </c>
      <c r="J179" s="31">
        <v>0</v>
      </c>
      <c r="K179" s="31">
        <v>0</v>
      </c>
      <c r="L179" s="31">
        <v>0</v>
      </c>
      <c r="M179" s="31">
        <v>0</v>
      </c>
      <c r="N179" s="37">
        <v>0</v>
      </c>
      <c r="O179" s="37">
        <f t="shared" si="2"/>
        <v>903000</v>
      </c>
      <c r="P179" s="39" t="s">
        <v>195</v>
      </c>
      <c r="Q179" s="34">
        <v>0</v>
      </c>
      <c r="R179" s="31">
        <v>0</v>
      </c>
      <c r="S179" s="35">
        <v>0</v>
      </c>
      <c r="T179" s="31">
        <v>0</v>
      </c>
      <c r="U179" s="33">
        <v>0</v>
      </c>
      <c r="V179" s="31">
        <v>0</v>
      </c>
      <c r="W179" s="31">
        <v>0</v>
      </c>
      <c r="X179" s="31">
        <v>0</v>
      </c>
      <c r="Y179" s="31">
        <v>0</v>
      </c>
      <c r="Z179" s="31">
        <v>0</v>
      </c>
      <c r="AA179" s="31">
        <v>0</v>
      </c>
      <c r="AB179" s="31">
        <v>0</v>
      </c>
      <c r="AC179" s="31">
        <v>0</v>
      </c>
      <c r="AD179" s="31">
        <v>0</v>
      </c>
      <c r="AE179" s="31">
        <v>0</v>
      </c>
      <c r="AF179" s="31">
        <v>0</v>
      </c>
      <c r="AG179" s="34">
        <v>0</v>
      </c>
      <c r="AH179" s="39"/>
      <c r="AI179" s="39"/>
      <c r="AJ179" s="36">
        <v>0</v>
      </c>
    </row>
    <row r="180" spans="1:36" s="41" customFormat="1" ht="11.25" x14ac:dyDescent="0.2">
      <c r="A180" s="12">
        <v>172</v>
      </c>
      <c r="B180" s="12" t="s">
        <v>39</v>
      </c>
      <c r="C180" s="12" t="s">
        <v>245</v>
      </c>
      <c r="D180" s="39" t="s">
        <v>196</v>
      </c>
      <c r="E180" s="39" t="s">
        <v>241</v>
      </c>
      <c r="F180" s="39" t="s">
        <v>241</v>
      </c>
      <c r="G180" s="37">
        <v>632100</v>
      </c>
      <c r="H180" s="31">
        <v>0</v>
      </c>
      <c r="I180" s="39">
        <v>0</v>
      </c>
      <c r="J180" s="31">
        <v>0</v>
      </c>
      <c r="K180" s="31">
        <v>0</v>
      </c>
      <c r="L180" s="31">
        <v>0</v>
      </c>
      <c r="M180" s="31">
        <v>0</v>
      </c>
      <c r="N180" s="37">
        <v>0</v>
      </c>
      <c r="O180" s="37">
        <f t="shared" si="2"/>
        <v>632100</v>
      </c>
      <c r="P180" s="39" t="s">
        <v>196</v>
      </c>
      <c r="Q180" s="34">
        <v>0</v>
      </c>
      <c r="R180" s="31">
        <v>0</v>
      </c>
      <c r="S180" s="35">
        <v>0</v>
      </c>
      <c r="T180" s="31">
        <v>0</v>
      </c>
      <c r="U180" s="33">
        <v>0</v>
      </c>
      <c r="V180" s="31">
        <v>0</v>
      </c>
      <c r="W180" s="31">
        <v>0</v>
      </c>
      <c r="X180" s="31">
        <v>0</v>
      </c>
      <c r="Y180" s="31">
        <v>0</v>
      </c>
      <c r="Z180" s="31">
        <v>0</v>
      </c>
      <c r="AA180" s="31">
        <v>0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4">
        <v>0</v>
      </c>
      <c r="AH180" s="39"/>
      <c r="AI180" s="39"/>
      <c r="AJ180" s="36">
        <v>0</v>
      </c>
    </row>
    <row r="181" spans="1:36" s="41" customFormat="1" ht="11.25" x14ac:dyDescent="0.2">
      <c r="A181" s="12">
        <v>173</v>
      </c>
      <c r="B181" s="12" t="s">
        <v>39</v>
      </c>
      <c r="C181" s="12" t="s">
        <v>245</v>
      </c>
      <c r="D181" s="39" t="s">
        <v>197</v>
      </c>
      <c r="E181" s="39" t="s">
        <v>241</v>
      </c>
      <c r="F181" s="39" t="s">
        <v>241</v>
      </c>
      <c r="G181" s="37">
        <v>80000</v>
      </c>
      <c r="H181" s="31">
        <v>0</v>
      </c>
      <c r="I181" s="39">
        <v>0</v>
      </c>
      <c r="J181" s="31">
        <v>0</v>
      </c>
      <c r="K181" s="31">
        <v>0</v>
      </c>
      <c r="L181" s="31">
        <v>0</v>
      </c>
      <c r="M181" s="31">
        <v>0</v>
      </c>
      <c r="N181" s="37">
        <v>0</v>
      </c>
      <c r="O181" s="37">
        <f t="shared" si="2"/>
        <v>80000</v>
      </c>
      <c r="P181" s="39" t="s">
        <v>197</v>
      </c>
      <c r="Q181" s="34">
        <v>0</v>
      </c>
      <c r="R181" s="31">
        <v>0</v>
      </c>
      <c r="S181" s="35">
        <v>0</v>
      </c>
      <c r="T181" s="31">
        <v>0</v>
      </c>
      <c r="U181" s="33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  <c r="AC181" s="31">
        <v>0</v>
      </c>
      <c r="AD181" s="31">
        <v>0</v>
      </c>
      <c r="AE181" s="31">
        <v>0</v>
      </c>
      <c r="AF181" s="31">
        <v>0</v>
      </c>
      <c r="AG181" s="34">
        <v>0</v>
      </c>
      <c r="AH181" s="39"/>
      <c r="AI181" s="39"/>
      <c r="AJ181" s="36">
        <v>0</v>
      </c>
    </row>
    <row r="182" spans="1:36" s="41" customFormat="1" ht="11.25" x14ac:dyDescent="0.2">
      <c r="A182" s="12">
        <v>174</v>
      </c>
      <c r="B182" s="12" t="s">
        <v>39</v>
      </c>
      <c r="C182" s="12" t="s">
        <v>245</v>
      </c>
      <c r="D182" s="39" t="s">
        <v>198</v>
      </c>
      <c r="E182" s="39" t="s">
        <v>242</v>
      </c>
      <c r="F182" s="39" t="s">
        <v>242</v>
      </c>
      <c r="G182" s="37">
        <v>227900</v>
      </c>
      <c r="H182" s="31">
        <v>0</v>
      </c>
      <c r="I182" s="39">
        <v>0</v>
      </c>
      <c r="J182" s="31">
        <v>0</v>
      </c>
      <c r="K182" s="31">
        <v>0</v>
      </c>
      <c r="L182" s="31">
        <v>0</v>
      </c>
      <c r="M182" s="31">
        <v>0</v>
      </c>
      <c r="N182" s="37">
        <v>0</v>
      </c>
      <c r="O182" s="37">
        <f t="shared" si="2"/>
        <v>227900</v>
      </c>
      <c r="P182" s="39" t="s">
        <v>198</v>
      </c>
      <c r="Q182" s="34">
        <v>0</v>
      </c>
      <c r="R182" s="31">
        <v>0</v>
      </c>
      <c r="S182" s="35">
        <v>0</v>
      </c>
      <c r="T182" s="31">
        <v>0</v>
      </c>
      <c r="U182" s="33">
        <v>0</v>
      </c>
      <c r="V182" s="31">
        <v>0</v>
      </c>
      <c r="W182" s="31">
        <v>0</v>
      </c>
      <c r="X182" s="31">
        <v>0</v>
      </c>
      <c r="Y182" s="31">
        <v>0</v>
      </c>
      <c r="Z182" s="31">
        <v>0</v>
      </c>
      <c r="AA182" s="31">
        <v>0</v>
      </c>
      <c r="AB182" s="31">
        <v>0</v>
      </c>
      <c r="AC182" s="31">
        <v>0</v>
      </c>
      <c r="AD182" s="31">
        <v>0</v>
      </c>
      <c r="AE182" s="31">
        <v>0</v>
      </c>
      <c r="AF182" s="31">
        <v>0</v>
      </c>
      <c r="AG182" s="34">
        <v>0</v>
      </c>
      <c r="AH182" s="39"/>
      <c r="AI182" s="39"/>
      <c r="AJ182" s="36">
        <v>0</v>
      </c>
    </row>
    <row r="183" spans="1:36" s="41" customFormat="1" ht="11.25" x14ac:dyDescent="0.2">
      <c r="A183" s="12">
        <v>175</v>
      </c>
      <c r="B183" s="12" t="s">
        <v>39</v>
      </c>
      <c r="C183" s="12" t="s">
        <v>245</v>
      </c>
      <c r="D183" s="39" t="s">
        <v>199</v>
      </c>
      <c r="E183" s="39" t="s">
        <v>242</v>
      </c>
      <c r="F183" s="39" t="s">
        <v>242</v>
      </c>
      <c r="G183" s="37">
        <v>80000</v>
      </c>
      <c r="H183" s="31">
        <v>0</v>
      </c>
      <c r="I183" s="39">
        <v>0</v>
      </c>
      <c r="J183" s="31">
        <v>0</v>
      </c>
      <c r="K183" s="31">
        <v>0</v>
      </c>
      <c r="L183" s="31">
        <v>0</v>
      </c>
      <c r="M183" s="31">
        <v>0</v>
      </c>
      <c r="N183" s="37">
        <v>0</v>
      </c>
      <c r="O183" s="37">
        <f t="shared" si="2"/>
        <v>80000</v>
      </c>
      <c r="P183" s="39" t="s">
        <v>199</v>
      </c>
      <c r="Q183" s="34">
        <v>0</v>
      </c>
      <c r="R183" s="31">
        <v>0</v>
      </c>
      <c r="S183" s="35">
        <v>0</v>
      </c>
      <c r="T183" s="31">
        <v>0</v>
      </c>
      <c r="U183" s="33">
        <v>0</v>
      </c>
      <c r="V183" s="31">
        <v>0</v>
      </c>
      <c r="W183" s="31">
        <v>0</v>
      </c>
      <c r="X183" s="31">
        <v>0</v>
      </c>
      <c r="Y183" s="31">
        <v>0</v>
      </c>
      <c r="Z183" s="31">
        <v>0</v>
      </c>
      <c r="AA183" s="31">
        <v>0</v>
      </c>
      <c r="AB183" s="31">
        <v>0</v>
      </c>
      <c r="AC183" s="31">
        <v>0</v>
      </c>
      <c r="AD183" s="31">
        <v>0</v>
      </c>
      <c r="AE183" s="31">
        <v>0</v>
      </c>
      <c r="AF183" s="31">
        <v>0</v>
      </c>
      <c r="AG183" s="34">
        <v>0</v>
      </c>
      <c r="AH183" s="39"/>
      <c r="AI183" s="39"/>
      <c r="AJ183" s="36">
        <v>0</v>
      </c>
    </row>
    <row r="184" spans="1:36" s="41" customFormat="1" ht="11.25" x14ac:dyDescent="0.2">
      <c r="A184" s="12">
        <v>176</v>
      </c>
      <c r="B184" s="12" t="s">
        <v>39</v>
      </c>
      <c r="C184" s="12" t="s">
        <v>245</v>
      </c>
      <c r="D184" s="39" t="s">
        <v>200</v>
      </c>
      <c r="E184" s="39" t="s">
        <v>242</v>
      </c>
      <c r="F184" s="39" t="s">
        <v>242</v>
      </c>
      <c r="G184" s="37">
        <v>537500</v>
      </c>
      <c r="H184" s="31">
        <v>0</v>
      </c>
      <c r="I184" s="39">
        <v>0</v>
      </c>
      <c r="J184" s="31">
        <v>0</v>
      </c>
      <c r="K184" s="31">
        <v>0</v>
      </c>
      <c r="L184" s="31">
        <v>0</v>
      </c>
      <c r="M184" s="31">
        <v>0</v>
      </c>
      <c r="N184" s="37">
        <v>0</v>
      </c>
      <c r="O184" s="37">
        <f t="shared" si="2"/>
        <v>537500</v>
      </c>
      <c r="P184" s="39" t="s">
        <v>200</v>
      </c>
      <c r="Q184" s="34">
        <v>0</v>
      </c>
      <c r="R184" s="31">
        <v>0</v>
      </c>
      <c r="S184" s="35">
        <v>0</v>
      </c>
      <c r="T184" s="31">
        <v>0</v>
      </c>
      <c r="U184" s="33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0</v>
      </c>
      <c r="AA184" s="31">
        <v>0</v>
      </c>
      <c r="AB184" s="31">
        <v>0</v>
      </c>
      <c r="AC184" s="31">
        <v>0</v>
      </c>
      <c r="AD184" s="31">
        <v>0</v>
      </c>
      <c r="AE184" s="31">
        <v>0</v>
      </c>
      <c r="AF184" s="31">
        <v>0</v>
      </c>
      <c r="AG184" s="34">
        <v>0</v>
      </c>
      <c r="AH184" s="39"/>
      <c r="AI184" s="39"/>
      <c r="AJ184" s="36">
        <v>0</v>
      </c>
    </row>
    <row r="185" spans="1:36" s="41" customFormat="1" ht="11.25" x14ac:dyDescent="0.2">
      <c r="A185" s="12">
        <v>177</v>
      </c>
      <c r="B185" s="12" t="s">
        <v>39</v>
      </c>
      <c r="C185" s="12" t="s">
        <v>245</v>
      </c>
      <c r="D185" s="39" t="s">
        <v>201</v>
      </c>
      <c r="E185" s="39" t="s">
        <v>242</v>
      </c>
      <c r="F185" s="39" t="s">
        <v>242</v>
      </c>
      <c r="G185" s="37">
        <v>1075500</v>
      </c>
      <c r="H185" s="31">
        <v>0</v>
      </c>
      <c r="I185" s="39">
        <v>0</v>
      </c>
      <c r="J185" s="31">
        <v>0</v>
      </c>
      <c r="K185" s="31">
        <v>0</v>
      </c>
      <c r="L185" s="31">
        <v>0</v>
      </c>
      <c r="M185" s="31">
        <v>0</v>
      </c>
      <c r="N185" s="37">
        <v>0</v>
      </c>
      <c r="O185" s="37">
        <f t="shared" si="2"/>
        <v>1075500</v>
      </c>
      <c r="P185" s="39" t="s">
        <v>201</v>
      </c>
      <c r="Q185" s="34">
        <v>0</v>
      </c>
      <c r="R185" s="31">
        <v>0</v>
      </c>
      <c r="S185" s="35">
        <v>0</v>
      </c>
      <c r="T185" s="31">
        <v>0</v>
      </c>
      <c r="U185" s="33">
        <v>0</v>
      </c>
      <c r="V185" s="31">
        <v>0</v>
      </c>
      <c r="W185" s="31">
        <v>0</v>
      </c>
      <c r="X185" s="31">
        <v>0</v>
      </c>
      <c r="Y185" s="31">
        <v>0</v>
      </c>
      <c r="Z185" s="31">
        <v>0</v>
      </c>
      <c r="AA185" s="31">
        <v>0</v>
      </c>
      <c r="AB185" s="31">
        <v>0</v>
      </c>
      <c r="AC185" s="31">
        <v>0</v>
      </c>
      <c r="AD185" s="31">
        <v>0</v>
      </c>
      <c r="AE185" s="31">
        <v>0</v>
      </c>
      <c r="AF185" s="31">
        <v>0</v>
      </c>
      <c r="AG185" s="34">
        <v>0</v>
      </c>
      <c r="AH185" s="39"/>
      <c r="AI185" s="39"/>
      <c r="AJ185" s="36">
        <v>0</v>
      </c>
    </row>
    <row r="186" spans="1:36" s="41" customFormat="1" ht="11.25" x14ac:dyDescent="0.2">
      <c r="A186" s="12">
        <v>178</v>
      </c>
      <c r="B186" s="12" t="s">
        <v>39</v>
      </c>
      <c r="C186" s="12" t="s">
        <v>245</v>
      </c>
      <c r="D186" s="39" t="s">
        <v>202</v>
      </c>
      <c r="E186" s="39" t="s">
        <v>242</v>
      </c>
      <c r="F186" s="39" t="s">
        <v>242</v>
      </c>
      <c r="G186" s="37">
        <v>632100</v>
      </c>
      <c r="H186" s="31">
        <v>0</v>
      </c>
      <c r="I186" s="39">
        <v>0</v>
      </c>
      <c r="J186" s="31">
        <v>0</v>
      </c>
      <c r="K186" s="31">
        <v>0</v>
      </c>
      <c r="L186" s="31">
        <v>0</v>
      </c>
      <c r="M186" s="31">
        <v>0</v>
      </c>
      <c r="N186" s="37">
        <v>0</v>
      </c>
      <c r="O186" s="37">
        <f t="shared" si="2"/>
        <v>632100</v>
      </c>
      <c r="P186" s="39" t="s">
        <v>202</v>
      </c>
      <c r="Q186" s="34">
        <v>0</v>
      </c>
      <c r="R186" s="31">
        <v>0</v>
      </c>
      <c r="S186" s="35">
        <v>0</v>
      </c>
      <c r="T186" s="31">
        <v>0</v>
      </c>
      <c r="U186" s="33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31">
        <v>0</v>
      </c>
      <c r="AB186" s="31">
        <v>0</v>
      </c>
      <c r="AC186" s="31">
        <v>0</v>
      </c>
      <c r="AD186" s="31">
        <v>0</v>
      </c>
      <c r="AE186" s="31">
        <v>0</v>
      </c>
      <c r="AF186" s="31">
        <v>0</v>
      </c>
      <c r="AG186" s="34">
        <v>0</v>
      </c>
      <c r="AH186" s="39"/>
      <c r="AI186" s="39"/>
      <c r="AJ186" s="36">
        <v>0</v>
      </c>
    </row>
    <row r="187" spans="1:36" s="41" customFormat="1" ht="11.25" x14ac:dyDescent="0.2">
      <c r="A187" s="12">
        <v>179</v>
      </c>
      <c r="B187" s="12" t="s">
        <v>39</v>
      </c>
      <c r="C187" s="12" t="s">
        <v>245</v>
      </c>
      <c r="D187" s="39" t="s">
        <v>203</v>
      </c>
      <c r="E187" s="39" t="s">
        <v>242</v>
      </c>
      <c r="F187" s="39" t="s">
        <v>242</v>
      </c>
      <c r="G187" s="37">
        <v>80000</v>
      </c>
      <c r="H187" s="31">
        <v>0</v>
      </c>
      <c r="I187" s="39">
        <v>0</v>
      </c>
      <c r="J187" s="31">
        <v>0</v>
      </c>
      <c r="K187" s="31">
        <v>0</v>
      </c>
      <c r="L187" s="31">
        <v>0</v>
      </c>
      <c r="M187" s="31">
        <v>0</v>
      </c>
      <c r="N187" s="37">
        <v>0</v>
      </c>
      <c r="O187" s="37">
        <f t="shared" si="2"/>
        <v>80000</v>
      </c>
      <c r="P187" s="39" t="s">
        <v>203</v>
      </c>
      <c r="Q187" s="34">
        <v>0</v>
      </c>
      <c r="R187" s="31">
        <v>0</v>
      </c>
      <c r="S187" s="35">
        <v>0</v>
      </c>
      <c r="T187" s="31">
        <v>0</v>
      </c>
      <c r="U187" s="33">
        <v>0</v>
      </c>
      <c r="V187" s="31">
        <v>0</v>
      </c>
      <c r="W187" s="31">
        <v>0</v>
      </c>
      <c r="X187" s="31">
        <v>0</v>
      </c>
      <c r="Y187" s="31">
        <v>0</v>
      </c>
      <c r="Z187" s="31">
        <v>0</v>
      </c>
      <c r="AA187" s="31">
        <v>0</v>
      </c>
      <c r="AB187" s="31">
        <v>0</v>
      </c>
      <c r="AC187" s="31">
        <v>0</v>
      </c>
      <c r="AD187" s="31">
        <v>0</v>
      </c>
      <c r="AE187" s="31">
        <v>0</v>
      </c>
      <c r="AF187" s="31">
        <v>0</v>
      </c>
      <c r="AG187" s="34">
        <v>0</v>
      </c>
      <c r="AH187" s="39"/>
      <c r="AI187" s="39"/>
      <c r="AJ187" s="36">
        <v>0</v>
      </c>
    </row>
    <row r="188" spans="1:36" x14ac:dyDescent="0.25">
      <c r="G188" s="14">
        <f>SUM(G9:G187)</f>
        <v>109675860</v>
      </c>
      <c r="H188" s="14">
        <f t="shared" ref="H188:AJ188" si="3">SUM(H9:H187)</f>
        <v>0</v>
      </c>
      <c r="I188" s="14">
        <f t="shared" si="3"/>
        <v>200</v>
      </c>
      <c r="J188" s="14">
        <f t="shared" si="3"/>
        <v>0</v>
      </c>
      <c r="K188" s="14">
        <f t="shared" si="3"/>
        <v>0</v>
      </c>
      <c r="L188" s="14">
        <f t="shared" si="3"/>
        <v>0</v>
      </c>
      <c r="M188" s="14">
        <f t="shared" si="3"/>
        <v>0</v>
      </c>
      <c r="N188" s="43">
        <f t="shared" si="3"/>
        <v>13239941</v>
      </c>
      <c r="O188" s="43">
        <f t="shared" si="3"/>
        <v>96435719</v>
      </c>
      <c r="P188" s="14">
        <f t="shared" si="3"/>
        <v>43098</v>
      </c>
      <c r="Q188" s="43">
        <f t="shared" si="3"/>
        <v>77055360</v>
      </c>
      <c r="R188" s="14">
        <f t="shared" si="3"/>
        <v>0</v>
      </c>
      <c r="S188" s="14">
        <f t="shared" si="3"/>
        <v>0</v>
      </c>
      <c r="T188" s="14">
        <f t="shared" si="3"/>
        <v>0</v>
      </c>
      <c r="U188" s="14">
        <f t="shared" si="3"/>
        <v>0</v>
      </c>
      <c r="V188" s="14">
        <f t="shared" si="3"/>
        <v>0</v>
      </c>
      <c r="W188" s="14">
        <f t="shared" si="3"/>
        <v>0</v>
      </c>
      <c r="X188" s="14">
        <f t="shared" si="3"/>
        <v>0</v>
      </c>
      <c r="Y188" s="14">
        <f t="shared" si="3"/>
        <v>0</v>
      </c>
      <c r="Z188" s="14">
        <f t="shared" si="3"/>
        <v>0</v>
      </c>
      <c r="AA188" s="14">
        <f t="shared" si="3"/>
        <v>0</v>
      </c>
      <c r="AB188" s="14">
        <f t="shared" si="3"/>
        <v>0</v>
      </c>
      <c r="AC188" s="14">
        <f t="shared" si="3"/>
        <v>0</v>
      </c>
      <c r="AD188" s="14">
        <f t="shared" si="3"/>
        <v>0</v>
      </c>
      <c r="AE188" s="14">
        <f t="shared" si="3"/>
        <v>0</v>
      </c>
      <c r="AF188" s="14">
        <f t="shared" si="3"/>
        <v>0</v>
      </c>
      <c r="AG188" s="43">
        <f t="shared" si="3"/>
        <v>63815219</v>
      </c>
      <c r="AH188" s="14">
        <f t="shared" si="3"/>
        <v>0</v>
      </c>
      <c r="AI188" s="14">
        <f t="shared" si="3"/>
        <v>0</v>
      </c>
      <c r="AJ188" s="14" t="e">
        <f t="shared" si="3"/>
        <v>#REF!</v>
      </c>
    </row>
    <row r="190" spans="1:36" ht="15.75" thickBot="1" x14ac:dyDescent="0.3"/>
    <row r="191" spans="1:36" ht="15.75" thickBot="1" x14ac:dyDescent="0.3">
      <c r="V191" s="23" t="s">
        <v>40</v>
      </c>
      <c r="W191" s="24">
        <v>63815219</v>
      </c>
    </row>
    <row r="192" spans="1:36" ht="15.75" thickBot="1" x14ac:dyDescent="0.3">
      <c r="V192" s="15" t="s">
        <v>41</v>
      </c>
      <c r="W192" s="16">
        <v>109675860</v>
      </c>
    </row>
    <row r="193" spans="4:24" ht="15.75" thickBot="1" x14ac:dyDescent="0.3">
      <c r="V193" s="22" t="s">
        <v>42</v>
      </c>
      <c r="W193" s="21">
        <f>W192-W191</f>
        <v>45860641</v>
      </c>
    </row>
    <row r="194" spans="4:24" s="17" customFormat="1" ht="15.75" thickBot="1" x14ac:dyDescent="0.3">
      <c r="D194" s="18"/>
      <c r="V194" s="19" t="s">
        <v>43</v>
      </c>
      <c r="W194" s="20">
        <v>13239941</v>
      </c>
    </row>
    <row r="195" spans="4:24" s="17" customFormat="1" ht="15.75" thickBot="1" x14ac:dyDescent="0.3">
      <c r="D195" s="18"/>
      <c r="V195" s="19" t="s">
        <v>243</v>
      </c>
      <c r="W195" s="20">
        <v>32114800</v>
      </c>
    </row>
    <row r="196" spans="4:24" s="17" customFormat="1" ht="15.75" thickBot="1" x14ac:dyDescent="0.3">
      <c r="D196" s="18"/>
      <c r="V196" s="19" t="s">
        <v>244</v>
      </c>
      <c r="W196" s="20">
        <v>200</v>
      </c>
    </row>
    <row r="197" spans="4:24" s="17" customFormat="1" ht="15.75" thickBot="1" x14ac:dyDescent="0.3">
      <c r="D197" s="18"/>
      <c r="V197" s="19" t="s">
        <v>44</v>
      </c>
      <c r="W197" s="20">
        <v>505700</v>
      </c>
      <c r="X197" s="27"/>
    </row>
    <row r="198" spans="4:24" s="17" customFormat="1" ht="15.75" thickBot="1" x14ac:dyDescent="0.3">
      <c r="D198" s="18"/>
      <c r="V198" s="25" t="s">
        <v>42</v>
      </c>
      <c r="W198" s="26">
        <f>SUM(W194:W197)</f>
        <v>45860641</v>
      </c>
    </row>
    <row r="199" spans="4:24" ht="15.75" thickBot="1" x14ac:dyDescent="0.3">
      <c r="V199" s="28" t="s">
        <v>45</v>
      </c>
      <c r="W199" s="29">
        <f>W198-W193</f>
        <v>0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0A5215-A000-4E20-894D-59F16EB06DA7}"/>
</file>

<file path=customXml/itemProps2.xml><?xml version="1.0" encoding="utf-8"?>
<ds:datastoreItem xmlns:ds="http://schemas.openxmlformats.org/officeDocument/2006/customXml" ds:itemID="{3A358815-DB43-469D-9B3B-580D5D297051}"/>
</file>

<file path=customXml/itemProps3.xml><?xml version="1.0" encoding="utf-8"?>
<ds:datastoreItem xmlns:ds="http://schemas.openxmlformats.org/officeDocument/2006/customXml" ds:itemID="{53ABE465-FD66-45F8-8048-BD35FA514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ASIDOMED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2021-07-02T23:45:38Z</dcterms:created>
  <dcterms:modified xsi:type="dcterms:W3CDTF">2021-07-03T01:29:22Z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