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84DEA33-A840-4A43-A603-1FA4EB6DA9AD}" xr6:coauthVersionLast="47" xr6:coauthVersionMax="47" xr10:uidLastSave="{00000000-0000-0000-0000-000000000000}"/>
  <bookViews>
    <workbookView xWindow="-120" yWindow="-120" windowWidth="20730" windowHeight="11160" xr2:uid="{4A299CF4-5339-4330-BD78-D07052550ED5}"/>
  </bookViews>
  <sheets>
    <sheet name="FORMATO AIFT010" sheetId="1" r:id="rId1"/>
    <sheet name="RESUMEN" sheetId="3" r:id="rId2"/>
  </sheets>
  <externalReferences>
    <externalReference r:id="rId3"/>
  </externalReferences>
  <definedNames>
    <definedName name="_xlnm._FilterDatabase" localSheetId="0" hidden="1">'FORMATO AIFT010'!$A$8:$AL$65</definedName>
    <definedName name="ImagenElegida">INDIRECT(Resultado)</definedName>
    <definedName name="recobros">#REF!</definedName>
    <definedName name="Resultado">'[1]Acta Nacional'!$C$216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5" i="1" l="1"/>
  <c r="I65" i="1"/>
  <c r="N65" i="1"/>
  <c r="Q65" i="1"/>
  <c r="R65" i="1"/>
  <c r="S65" i="1"/>
  <c r="U65" i="1"/>
  <c r="V65" i="1"/>
  <c r="X65" i="1"/>
  <c r="AE65" i="1"/>
  <c r="AF65" i="1"/>
  <c r="AG65" i="1"/>
  <c r="G65" i="1"/>
  <c r="O10" i="1"/>
  <c r="O11" i="1"/>
  <c r="O12" i="1"/>
  <c r="O13" i="1"/>
  <c r="O14" i="1"/>
  <c r="O15" i="1"/>
  <c r="O16" i="1"/>
  <c r="O17" i="1"/>
  <c r="O18" i="1"/>
  <c r="O19" i="1"/>
  <c r="O21" i="1"/>
  <c r="O23" i="1"/>
  <c r="O25" i="1"/>
  <c r="O27" i="1"/>
  <c r="O29" i="1"/>
  <c r="O31" i="1"/>
  <c r="O33" i="1"/>
  <c r="O35" i="1"/>
  <c r="O37" i="1"/>
  <c r="O39" i="1"/>
  <c r="O41" i="1"/>
  <c r="O43" i="1"/>
  <c r="O45" i="1"/>
  <c r="O47" i="1"/>
  <c r="O49" i="1"/>
  <c r="O51" i="1"/>
  <c r="O53" i="1"/>
  <c r="O55" i="1"/>
  <c r="O57" i="1"/>
  <c r="O59" i="1"/>
  <c r="O61" i="1"/>
  <c r="O63" i="1"/>
  <c r="O9" i="1"/>
  <c r="J20" i="1"/>
  <c r="J22" i="1" s="1"/>
  <c r="K20" i="1"/>
  <c r="L20" i="1"/>
  <c r="L22" i="1" s="1"/>
  <c r="M20" i="1"/>
  <c r="M22" i="1" s="1"/>
  <c r="T20" i="1"/>
  <c r="T65" i="1" s="1"/>
  <c r="Y20" i="1"/>
  <c r="Y65" i="1" s="1"/>
  <c r="Z20" i="1"/>
  <c r="Z65" i="1" s="1"/>
  <c r="AA20" i="1"/>
  <c r="AA65" i="1" s="1"/>
  <c r="AB20" i="1"/>
  <c r="AB65" i="1" s="1"/>
  <c r="AC20" i="1"/>
  <c r="AC65" i="1" s="1"/>
  <c r="AD20" i="1"/>
  <c r="AD65" i="1" s="1"/>
  <c r="AF20" i="1"/>
  <c r="K22" i="1" l="1"/>
  <c r="O22" i="1" s="1"/>
  <c r="J24" i="1"/>
  <c r="L24" i="1"/>
  <c r="O20" i="1"/>
  <c r="M24" i="1"/>
  <c r="M26" i="1"/>
  <c r="B2" i="1"/>
  <c r="K24" i="1" l="1"/>
  <c r="K26" i="1" s="1"/>
  <c r="K28" i="1"/>
  <c r="K30" i="1" s="1"/>
  <c r="O24" i="1"/>
  <c r="J26" i="1"/>
  <c r="L26" i="1"/>
  <c r="M28" i="1"/>
  <c r="M30" i="1" s="1"/>
  <c r="M32" i="1" s="1"/>
  <c r="K32" i="1" l="1"/>
  <c r="K34" i="1" s="1"/>
  <c r="O26" i="1"/>
  <c r="L28" i="1"/>
  <c r="J28" i="1"/>
  <c r="J30" i="1" s="1"/>
  <c r="M34" i="1"/>
  <c r="M36" i="1" s="1"/>
  <c r="K36" i="1" l="1"/>
  <c r="J32" i="1"/>
  <c r="O28" i="1"/>
  <c r="L30" i="1"/>
  <c r="L32" i="1" s="1"/>
  <c r="M38" i="1"/>
  <c r="K38" i="1" l="1"/>
  <c r="K40" i="1" s="1"/>
  <c r="K42" i="1" s="1"/>
  <c r="L34" i="1"/>
  <c r="O32" i="1"/>
  <c r="J34" i="1"/>
  <c r="L36" i="1"/>
  <c r="L38" i="1" s="1"/>
  <c r="O30" i="1"/>
  <c r="M40" i="1"/>
  <c r="O34" i="1" l="1"/>
  <c r="J36" i="1"/>
  <c r="K44" i="1"/>
  <c r="L40" i="1"/>
  <c r="M42" i="1"/>
  <c r="K46" i="1" l="1"/>
  <c r="K48" i="1" s="1"/>
  <c r="O36" i="1"/>
  <c r="L42" i="1"/>
  <c r="J38" i="1"/>
  <c r="M44" i="1"/>
  <c r="K50" i="1" l="1"/>
  <c r="K52" i="1" s="1"/>
  <c r="K54" i="1" s="1"/>
  <c r="K56" i="1" s="1"/>
  <c r="O38" i="1"/>
  <c r="J40" i="1"/>
  <c r="J42" i="1" s="1"/>
  <c r="L44" i="1"/>
  <c r="M46" i="1"/>
  <c r="M48" i="1" s="1"/>
  <c r="L46" i="1" l="1"/>
  <c r="O40" i="1"/>
  <c r="J44" i="1"/>
  <c r="L48" i="1"/>
  <c r="L50" i="1" s="1"/>
  <c r="O42" i="1"/>
  <c r="K58" i="1"/>
  <c r="K60" i="1" s="1"/>
  <c r="J46" i="1"/>
  <c r="M50" i="1"/>
  <c r="L52" i="1" l="1"/>
  <c r="L54" i="1" s="1"/>
  <c r="L56" i="1" s="1"/>
  <c r="L58" i="1" s="1"/>
  <c r="O44" i="1"/>
  <c r="O46" i="1"/>
  <c r="J48" i="1"/>
  <c r="J50" i="1" s="1"/>
  <c r="K62" i="1"/>
  <c r="K64" i="1" s="1"/>
  <c r="K65" i="1" s="1"/>
  <c r="M52" i="1"/>
  <c r="L60" i="1" l="1"/>
  <c r="O50" i="1"/>
  <c r="O48" i="1"/>
  <c r="L62" i="1"/>
  <c r="L64" i="1" s="1"/>
  <c r="L65" i="1" s="1"/>
  <c r="J52" i="1"/>
  <c r="M54" i="1"/>
  <c r="O52" i="1" l="1"/>
  <c r="J54" i="1"/>
  <c r="M56" i="1"/>
  <c r="O54" i="1" l="1"/>
  <c r="J56" i="1"/>
  <c r="M58" i="1"/>
  <c r="O56" i="1" l="1"/>
  <c r="J58" i="1"/>
  <c r="M60" i="1"/>
  <c r="O58" i="1" l="1"/>
  <c r="J60" i="1"/>
  <c r="M62" i="1"/>
  <c r="M64" i="1" s="1"/>
  <c r="M65" i="1" s="1"/>
  <c r="O60" i="1" l="1"/>
  <c r="J62" i="1"/>
  <c r="O62" i="1" s="1"/>
  <c r="J64" i="1"/>
  <c r="J65" i="1" s="1"/>
  <c r="O64" i="1" l="1"/>
  <c r="O6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4E5919C8-F0C9-4B2A-8A04-A4F746C03277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60A8819D-D507-41B5-844E-EA4ECB443542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<sst xmlns="http://schemas.openxmlformats.org/spreadsheetml/2006/main" count="251" uniqueCount="107">
  <si>
    <t>FORMATO AIFT010 - Conciliación Cartera ERP – EBP</t>
  </si>
  <si>
    <t>EPS:</t>
  </si>
  <si>
    <t>IPS:</t>
  </si>
  <si>
    <t xml:space="preserve">ESE HOSPITAL ALEJANDRO MAESTRE SIERRA 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</si>
  <si>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</si>
  <si>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</si>
  <si>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</si>
  <si>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</si>
  <si>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</si>
  <si>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</si>
  <si>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</si>
  <si>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</si>
  <si>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</si>
  <si>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</si>
  <si>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</si>
  <si>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</si>
  <si>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</si>
  <si>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</si>
  <si>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</si>
  <si>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</si>
  <si>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</si>
  <si>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</si>
  <si>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</si>
  <si>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</si>
  <si>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</si>
  <si>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</si>
  <si>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</si>
  <si>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</si>
  <si>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</si>
  <si>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</si>
  <si>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</si>
  <si>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</si>
  <si>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</si>
  <si>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</si>
  <si>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</si>
  <si>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</si>
  <si>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</si>
  <si>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</si>
  <si>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</si>
  <si>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</si>
  <si>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</si>
  <si>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</si>
  <si>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</si>
  <si>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</si>
  <si>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HAM</t>
  </si>
  <si>
    <t>HAMS420</t>
  </si>
  <si>
    <t>HAMS310</t>
  </si>
  <si>
    <t>HAMS322</t>
  </si>
  <si>
    <t>HAMS328</t>
  </si>
  <si>
    <t>HAMS338</t>
  </si>
  <si>
    <t>HAMS340</t>
  </si>
  <si>
    <t>HAMS376</t>
  </si>
  <si>
    <t>HAMS385</t>
  </si>
  <si>
    <t>HAMS387</t>
  </si>
  <si>
    <t>HAMS399</t>
  </si>
  <si>
    <t>HAMS406</t>
  </si>
  <si>
    <t>HAMS452</t>
  </si>
  <si>
    <t>HAMS467</t>
  </si>
  <si>
    <t>HAMS503</t>
  </si>
  <si>
    <t>HAMS509</t>
  </si>
  <si>
    <t>HAMS522</t>
  </si>
  <si>
    <t>HAMS523</t>
  </si>
  <si>
    <t>HAMS539</t>
  </si>
  <si>
    <t>HAMS616</t>
  </si>
  <si>
    <t>HAMS710</t>
  </si>
  <si>
    <t>HAMS740</t>
  </si>
  <si>
    <t>HAMS741</t>
  </si>
  <si>
    <t>FEV</t>
  </si>
  <si>
    <t>FEV25209</t>
  </si>
  <si>
    <t>FEV25281</t>
  </si>
  <si>
    <t>FEV25290</t>
  </si>
  <si>
    <t>GL-4792389392583</t>
  </si>
  <si>
    <t>FEV27375</t>
  </si>
  <si>
    <t>FEV27472</t>
  </si>
  <si>
    <t>FEV27506</t>
  </si>
  <si>
    <t>FEV27588</t>
  </si>
  <si>
    <t>FEV27590</t>
  </si>
  <si>
    <t>FEV27657</t>
  </si>
  <si>
    <t>FEV27753</t>
  </si>
  <si>
    <t>FEV27837</t>
  </si>
  <si>
    <t>FEV27360</t>
  </si>
  <si>
    <t>FEV27423</t>
  </si>
  <si>
    <t>FEV27509</t>
  </si>
  <si>
    <t>FEV27600</t>
  </si>
  <si>
    <t>FEV27732</t>
  </si>
  <si>
    <t>FEV27794</t>
  </si>
  <si>
    <t>FEV27813</t>
  </si>
  <si>
    <t>FEV28355</t>
  </si>
  <si>
    <t>FEV29170</t>
  </si>
  <si>
    <t>FEV27979</t>
  </si>
  <si>
    <t>FEV28264</t>
  </si>
  <si>
    <t>FEV28469</t>
  </si>
  <si>
    <t>FEV28488</t>
  </si>
  <si>
    <t>FEV28966</t>
  </si>
  <si>
    <t>FEV28970</t>
  </si>
  <si>
    <t>FEV29093</t>
  </si>
  <si>
    <t>FEV29132</t>
  </si>
  <si>
    <t>FEV29349</t>
  </si>
  <si>
    <t>RESUMEN</t>
  </si>
  <si>
    <t>CARTERA IPS</t>
  </si>
  <si>
    <t>FACTURAS PAGADAS</t>
  </si>
  <si>
    <t>PAGOS X LEGALIZAR DE EVENTO</t>
  </si>
  <si>
    <t>SUBTOTAL</t>
  </si>
  <si>
    <t>GLOSAS POR CONCILIAR</t>
  </si>
  <si>
    <t>FACTURAS NO RADICADAS</t>
  </si>
  <si>
    <t>DIFERENCIA PAGO MAL DESCARGADO POR EL PROVEEDOR</t>
  </si>
  <si>
    <t>PARTIDAS COINCIDENTES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</si>
</sst>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  <numFmt numFmtId="167" formatCode="_-* #,##0_-;\-* #,##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0" fontId="10" fillId="0" borderId="0"/>
    <xf numFmtId="0" fontId="11" fillId="0" borderId="0"/>
  </cellStyleXfs>
  <cellXfs count="43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165" fontId="4" fillId="0" borderId="5" xfId="3" applyFont="1" applyFill="1" applyBorder="1" applyAlignment="1" applyProtection="1">
      <alignment horizontal="center" vertical="center" wrapText="1"/>
    </xf>
    <xf numFmtId="164" fontId="5" fillId="0" borderId="4" xfId="1" applyNumberFormat="1" applyFont="1" applyFill="1" applyBorder="1" applyProtection="1"/>
    <xf numFmtId="0" fontId="4" fillId="2" borderId="9" xfId="2" applyFont="1" applyFill="1" applyBorder="1" applyAlignment="1">
      <alignment horizontal="center" vertical="center" wrapText="1"/>
    </xf>
    <xf numFmtId="3" fontId="4" fillId="2" borderId="9" xfId="3" applyNumberFormat="1" applyFont="1" applyFill="1" applyBorder="1" applyAlignment="1" applyProtection="1">
      <alignment horizontal="center" vertical="center" wrapText="1"/>
    </xf>
    <xf numFmtId="14" fontId="4" fillId="2" borderId="9" xfId="2" applyNumberFormat="1" applyFont="1" applyFill="1" applyBorder="1" applyAlignment="1">
      <alignment horizontal="center" vertical="center" wrapText="1"/>
    </xf>
    <xf numFmtId="3" fontId="4" fillId="2" borderId="9" xfId="2" applyNumberFormat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3" fontId="4" fillId="3" borderId="9" xfId="2" applyNumberFormat="1" applyFont="1" applyFill="1" applyBorder="1" applyAlignment="1">
      <alignment horizontal="center" vertical="center" wrapText="1"/>
    </xf>
    <xf numFmtId="3" fontId="4" fillId="3" borderId="9" xfId="3" applyNumberFormat="1" applyFont="1" applyFill="1" applyBorder="1" applyAlignment="1" applyProtection="1">
      <alignment horizontal="center" vertical="center" wrapText="1"/>
    </xf>
    <xf numFmtId="165" fontId="4" fillId="3" borderId="9" xfId="3" applyFont="1" applyFill="1" applyBorder="1" applyAlignment="1" applyProtection="1">
      <alignment horizontal="center" vertical="center" wrapText="1"/>
    </xf>
    <xf numFmtId="167" fontId="0" fillId="0" borderId="4" xfId="1" applyNumberFormat="1" applyFont="1" applyBorder="1"/>
    <xf numFmtId="164" fontId="0" fillId="0" borderId="0" xfId="1" applyNumberFormat="1" applyFont="1"/>
    <xf numFmtId="164" fontId="4" fillId="3" borderId="9" xfId="1" applyNumberFormat="1" applyFont="1" applyFill="1" applyBorder="1" applyAlignment="1">
      <alignment horizontal="center" vertical="center" wrapText="1"/>
    </xf>
    <xf numFmtId="164" fontId="4" fillId="2" borderId="9" xfId="1" applyNumberFormat="1" applyFont="1" applyFill="1" applyBorder="1" applyAlignment="1">
      <alignment horizontal="center" vertical="center" wrapText="1"/>
    </xf>
    <xf numFmtId="164" fontId="9" fillId="0" borderId="4" xfId="1" applyNumberFormat="1" applyFont="1" applyFill="1" applyBorder="1"/>
    <xf numFmtId="164" fontId="5" fillId="0" borderId="4" xfId="1" applyNumberFormat="1" applyFont="1" applyFill="1" applyBorder="1"/>
    <xf numFmtId="167" fontId="0" fillId="0" borderId="0" xfId="1" applyNumberFormat="1" applyFont="1"/>
    <xf numFmtId="0" fontId="12" fillId="4" borderId="7" xfId="0" applyFont="1" applyFill="1" applyBorder="1" applyAlignment="1">
      <alignment vertical="center"/>
    </xf>
    <xf numFmtId="167" fontId="12" fillId="4" borderId="6" xfId="1" applyNumberFormat="1" applyFont="1" applyFill="1" applyBorder="1" applyAlignment="1">
      <alignment horizontal="center" vertical="center"/>
    </xf>
    <xf numFmtId="167" fontId="12" fillId="4" borderId="8" xfId="1" applyNumberFormat="1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vertical="center"/>
    </xf>
    <xf numFmtId="167" fontId="12" fillId="5" borderId="8" xfId="1" applyNumberFormat="1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vertical="center"/>
    </xf>
    <xf numFmtId="167" fontId="12" fillId="6" borderId="8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/>
    </xf>
    <xf numFmtId="164" fontId="9" fillId="0" borderId="4" xfId="1" applyNumberFormat="1" applyFont="1" applyFill="1" applyBorder="1" applyAlignment="1">
      <alignment horizontal="left"/>
    </xf>
    <xf numFmtId="164" fontId="5" fillId="0" borderId="4" xfId="1" applyNumberFormat="1" applyFont="1" applyFill="1" applyBorder="1" applyProtection="1">
      <protection locked="0"/>
    </xf>
    <xf numFmtId="164" fontId="9" fillId="0" borderId="4" xfId="1" applyNumberFormat="1" applyFont="1" applyFill="1" applyBorder="1" applyProtection="1">
      <protection locked="0"/>
    </xf>
    <xf numFmtId="14" fontId="4" fillId="2" borderId="9" xfId="3" applyNumberFormat="1" applyFont="1" applyFill="1" applyBorder="1" applyAlignment="1" applyProtection="1">
      <alignment horizontal="center" vertical="center" wrapText="1"/>
    </xf>
    <xf numFmtId="14" fontId="9" fillId="0" borderId="4" xfId="1" applyNumberFormat="1" applyFont="1" applyFill="1" applyBorder="1"/>
    <xf numFmtId="14" fontId="9" fillId="0" borderId="4" xfId="1" applyNumberFormat="1" applyFont="1" applyFill="1" applyBorder="1" applyAlignment="1">
      <alignment horizontal="right"/>
    </xf>
    <xf numFmtId="14" fontId="9" fillId="0" borderId="4" xfId="1" applyNumberFormat="1" applyFont="1" applyFill="1" applyBorder="1" applyAlignment="1">
      <alignment horizontal="left"/>
    </xf>
    <xf numFmtId="0" fontId="9" fillId="0" borderId="4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6">
    <cellStyle name="Millares" xfId="1" builtinId="3"/>
    <cellStyle name="Millares 2" xfId="3" xr:uid="{6B04301B-0F48-41CB-964B-0DCA9078FC61}"/>
    <cellStyle name="Normal" xfId="0" builtinId="0"/>
    <cellStyle name="Normal 2" xfId="5" xr:uid="{9B8546DE-5876-4EDD-B7AE-AF0274B5625A}"/>
    <cellStyle name="Normal 2 2" xfId="2" xr:uid="{013DB596-979D-405A-B217-8F0E3349F589}"/>
    <cellStyle name="Normal 3" xfId="4" xr:uid="{828C610D-44A1-4737-BF29-1A3D02C578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/>
      <sheetData sheetId="2"/>
      <sheetData sheetId="3">
        <row r="3">
          <cell r="I3" t="str">
            <v># Fact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24B06-43EE-47DE-877A-D8DD17F02A74}">
  <dimension ref="A1:AL6004"/>
  <sheetViews>
    <sheetView tabSelected="1" zoomScale="98" zoomScaleNormal="98" workbookViewId="0">
      <pane xSplit="5" ySplit="8" topLeftCell="F9" activePane="bottomRight" state="frozen"/>
      <selection pane="bottomRight" activeCell="E10" sqref="E10"/>
      <selection pane="bottomLeft" activeCell="A9" sqref="A9"/>
      <selection pane="topRight" activeCell="F1" sqref="F1"/>
    </sheetView>
  </sheetViews>
  <sheetFormatPr defaultColWidth="0" defaultRowHeight="15" zeroHeight="1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42578125" style="3" bestFit="1" customWidth="1"/>
    <col min="7" max="7" width="17.140625" style="15" bestFit="1" customWidth="1"/>
    <col min="8" max="8" width="12.28515625" customWidth="1"/>
    <col min="9" max="9" width="15.140625" customWidth="1"/>
    <col min="10" max="13" width="14.140625" customWidth="1"/>
    <col min="14" max="14" width="17.7109375" bestFit="1" customWidth="1"/>
    <col min="15" max="15" width="15.5703125" bestFit="1" customWidth="1"/>
    <col min="16" max="16" width="14.5703125" bestFit="1" customWidth="1"/>
    <col min="17" max="17" width="29.28515625" style="15" customWidth="1"/>
    <col min="18" max="18" width="20.140625" customWidth="1"/>
    <col min="19" max="19" width="12.42578125" customWidth="1"/>
    <col min="20" max="20" width="14.5703125" customWidth="1"/>
    <col min="21" max="21" width="15" bestFit="1" customWidth="1"/>
    <col min="22" max="22" width="17.5703125" customWidth="1"/>
    <col min="23" max="23" width="14.140625" customWidth="1"/>
    <col min="24" max="24" width="12.85546875" customWidth="1"/>
    <col min="25" max="25" width="13.42578125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710937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7" max="38" width="0" hidden="1" customWidth="1"/>
    <col min="39" max="16384" width="11.42578125" hidden="1"/>
  </cols>
  <sheetData>
    <row r="1" spans="1:36">
      <c r="A1" s="1" t="s">
        <v>0</v>
      </c>
    </row>
    <row r="2" spans="1:36">
      <c r="A2" s="1" t="s">
        <v>1</v>
      </c>
      <c r="B2" t="str">
        <f>LEFT('[1]Acta Nacional'!J1,17)</f>
        <v>COOSALUD EPS S.A.</v>
      </c>
      <c r="AG2" s="2"/>
    </row>
    <row r="3" spans="1:36">
      <c r="A3" s="1" t="s">
        <v>2</v>
      </c>
      <c r="B3" t="s">
        <v>3</v>
      </c>
    </row>
    <row r="4" spans="1:36">
      <c r="A4" s="1" t="s">
        <v>4</v>
      </c>
      <c r="B4" s="3">
        <v>44561</v>
      </c>
    </row>
    <row r="5" spans="1:36">
      <c r="A5" s="1" t="s">
        <v>5</v>
      </c>
      <c r="B5" s="3">
        <v>44589</v>
      </c>
    </row>
    <row r="6" spans="1:36" ht="15.75" thickBot="1"/>
    <row r="7" spans="1:36" ht="15.75" customHeight="1">
      <c r="A7" s="37" t="s">
        <v>6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9"/>
      <c r="P7" s="40" t="s">
        <v>7</v>
      </c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2"/>
    </row>
    <row r="8" spans="1:36" ht="56.25">
      <c r="A8" s="6" t="s">
        <v>8</v>
      </c>
      <c r="B8" s="7" t="s">
        <v>9</v>
      </c>
      <c r="C8" s="6" t="s">
        <v>10</v>
      </c>
      <c r="D8" s="6" t="s">
        <v>11</v>
      </c>
      <c r="E8" s="8" t="s">
        <v>12</v>
      </c>
      <c r="F8" s="32" t="s">
        <v>13</v>
      </c>
      <c r="G8" s="17" t="s">
        <v>14</v>
      </c>
      <c r="H8" s="7" t="s">
        <v>15</v>
      </c>
      <c r="I8" s="7" t="s">
        <v>16</v>
      </c>
      <c r="J8" s="7" t="s">
        <v>17</v>
      </c>
      <c r="K8" s="7" t="s">
        <v>18</v>
      </c>
      <c r="L8" s="7" t="s">
        <v>19</v>
      </c>
      <c r="M8" s="7" t="s">
        <v>20</v>
      </c>
      <c r="N8" s="9" t="s">
        <v>21</v>
      </c>
      <c r="O8" s="9" t="s">
        <v>22</v>
      </c>
      <c r="P8" s="10" t="s">
        <v>23</v>
      </c>
      <c r="Q8" s="16" t="s">
        <v>24</v>
      </c>
      <c r="R8" s="11" t="s">
        <v>25</v>
      </c>
      <c r="S8" s="11" t="s">
        <v>26</v>
      </c>
      <c r="T8" s="12" t="s">
        <v>27</v>
      </c>
      <c r="U8" s="11" t="s">
        <v>28</v>
      </c>
      <c r="V8" s="12" t="s">
        <v>29</v>
      </c>
      <c r="W8" s="12" t="s">
        <v>30</v>
      </c>
      <c r="X8" s="12" t="s">
        <v>31</v>
      </c>
      <c r="Y8" s="11" t="s">
        <v>32</v>
      </c>
      <c r="Z8" s="12" t="s">
        <v>33</v>
      </c>
      <c r="AA8" s="12" t="s">
        <v>34</v>
      </c>
      <c r="AB8" s="12" t="s">
        <v>35</v>
      </c>
      <c r="AC8" s="12" t="s">
        <v>36</v>
      </c>
      <c r="AD8" s="12" t="s">
        <v>37</v>
      </c>
      <c r="AE8" s="12" t="s">
        <v>38</v>
      </c>
      <c r="AF8" s="12" t="s">
        <v>39</v>
      </c>
      <c r="AG8" s="12" t="s">
        <v>40</v>
      </c>
      <c r="AH8" s="12" t="s">
        <v>41</v>
      </c>
      <c r="AI8" s="13" t="s">
        <v>42</v>
      </c>
      <c r="AJ8" s="4"/>
    </row>
    <row r="9" spans="1:36" s="18" customFormat="1" ht="11.25">
      <c r="A9" s="28">
        <v>1</v>
      </c>
      <c r="B9" s="19" t="s">
        <v>43</v>
      </c>
      <c r="C9" s="28"/>
      <c r="D9" s="36">
        <v>22248</v>
      </c>
      <c r="E9" s="33">
        <v>44080</v>
      </c>
      <c r="F9" s="34">
        <v>44113</v>
      </c>
      <c r="G9" s="18">
        <v>133505</v>
      </c>
      <c r="H9" s="5">
        <v>0</v>
      </c>
      <c r="I9" s="5">
        <v>-33125</v>
      </c>
      <c r="J9" s="5">
        <v>0</v>
      </c>
      <c r="K9" s="5">
        <v>0</v>
      </c>
      <c r="L9" s="5">
        <v>0</v>
      </c>
      <c r="M9" s="5">
        <v>0</v>
      </c>
      <c r="N9" s="5">
        <v>166630</v>
      </c>
      <c r="O9" s="5">
        <f>G9-J9-K9-L9-M9-N9</f>
        <v>-33125</v>
      </c>
      <c r="P9" s="29">
        <v>22248</v>
      </c>
      <c r="Q9" s="18">
        <v>133505</v>
      </c>
      <c r="R9" s="18">
        <v>0</v>
      </c>
      <c r="S9" s="5">
        <v>0</v>
      </c>
      <c r="T9" s="28"/>
      <c r="U9" s="5">
        <v>0</v>
      </c>
      <c r="V9" s="5"/>
      <c r="W9" s="28"/>
      <c r="X9" s="18">
        <v>0</v>
      </c>
      <c r="Y9" s="28"/>
      <c r="Z9" s="5"/>
      <c r="AA9" s="5"/>
      <c r="AB9" s="5"/>
      <c r="AD9" s="19"/>
      <c r="AE9" s="5">
        <v>0</v>
      </c>
      <c r="AF9" s="5">
        <v>0</v>
      </c>
      <c r="AG9" s="5">
        <v>0</v>
      </c>
      <c r="AH9" s="30"/>
      <c r="AI9" s="31"/>
      <c r="AJ9" s="31"/>
    </row>
    <row r="10" spans="1:36" s="18" customFormat="1" ht="11.25">
      <c r="A10" s="28">
        <v>2</v>
      </c>
      <c r="B10" s="19" t="s">
        <v>43</v>
      </c>
      <c r="C10" s="28"/>
      <c r="D10" s="36">
        <v>22281</v>
      </c>
      <c r="E10" s="33">
        <v>44087</v>
      </c>
      <c r="F10" s="34">
        <v>44113</v>
      </c>
      <c r="G10" s="18">
        <v>21175</v>
      </c>
      <c r="H10" s="5">
        <v>0</v>
      </c>
      <c r="I10" s="5">
        <v>-33125</v>
      </c>
      <c r="J10" s="5">
        <v>0</v>
      </c>
      <c r="K10" s="5">
        <v>0</v>
      </c>
      <c r="L10" s="5">
        <v>0</v>
      </c>
      <c r="M10" s="5">
        <v>0</v>
      </c>
      <c r="N10" s="5">
        <v>54300</v>
      </c>
      <c r="O10" s="5">
        <f t="shared" ref="O10:O64" si="0">G10-J10-K10-L10-M10-N10</f>
        <v>-33125</v>
      </c>
      <c r="P10" s="29">
        <v>22281</v>
      </c>
      <c r="Q10" s="18">
        <v>21175</v>
      </c>
      <c r="R10" s="18">
        <v>0</v>
      </c>
      <c r="S10" s="5">
        <v>0</v>
      </c>
      <c r="T10" s="28"/>
      <c r="U10" s="5">
        <v>0</v>
      </c>
      <c r="V10" s="5"/>
      <c r="W10" s="28"/>
      <c r="X10" s="18">
        <v>0</v>
      </c>
      <c r="Y10" s="28"/>
      <c r="Z10" s="5"/>
      <c r="AA10" s="5"/>
      <c r="AB10" s="5"/>
      <c r="AD10" s="19"/>
      <c r="AE10" s="5">
        <v>0</v>
      </c>
      <c r="AF10" s="5">
        <v>0</v>
      </c>
      <c r="AG10" s="5">
        <v>0</v>
      </c>
      <c r="AH10" s="30"/>
      <c r="AI10" s="31"/>
      <c r="AJ10" s="31"/>
    </row>
    <row r="11" spans="1:36" s="18" customFormat="1" ht="11.25">
      <c r="A11" s="28">
        <v>3</v>
      </c>
      <c r="B11" s="19" t="s">
        <v>43</v>
      </c>
      <c r="C11" s="28"/>
      <c r="D11" s="36">
        <v>22334</v>
      </c>
      <c r="E11" s="33">
        <v>44091</v>
      </c>
      <c r="F11" s="34">
        <v>44113</v>
      </c>
      <c r="G11" s="18">
        <v>426346</v>
      </c>
      <c r="H11" s="5">
        <v>0</v>
      </c>
      <c r="I11" s="18">
        <v>-54300</v>
      </c>
      <c r="J11" s="5">
        <v>0</v>
      </c>
      <c r="K11" s="5">
        <v>0</v>
      </c>
      <c r="L11" s="5">
        <v>0</v>
      </c>
      <c r="M11" s="5">
        <v>0</v>
      </c>
      <c r="N11" s="5">
        <v>480646</v>
      </c>
      <c r="O11" s="5">
        <f t="shared" si="0"/>
        <v>-54300</v>
      </c>
      <c r="P11" s="29">
        <v>22334</v>
      </c>
      <c r="Q11" s="18">
        <v>426346</v>
      </c>
      <c r="R11" s="18">
        <v>0</v>
      </c>
      <c r="S11" s="5">
        <v>0</v>
      </c>
      <c r="T11" s="28"/>
      <c r="U11" s="5">
        <v>0</v>
      </c>
      <c r="V11" s="5"/>
      <c r="W11" s="28"/>
      <c r="X11" s="18">
        <v>0</v>
      </c>
      <c r="Y11" s="28"/>
      <c r="Z11" s="5"/>
      <c r="AA11" s="5"/>
      <c r="AB11" s="5"/>
      <c r="AD11" s="19"/>
      <c r="AE11" s="5">
        <v>0</v>
      </c>
      <c r="AF11" s="5">
        <v>0</v>
      </c>
      <c r="AG11" s="5">
        <v>0</v>
      </c>
      <c r="AH11" s="30"/>
      <c r="AI11" s="31"/>
      <c r="AJ11" s="31"/>
    </row>
    <row r="12" spans="1:36" s="18" customFormat="1" ht="11.25">
      <c r="A12" s="28">
        <v>4</v>
      </c>
      <c r="B12" s="19" t="s">
        <v>43</v>
      </c>
      <c r="C12" s="28"/>
      <c r="D12" s="36">
        <v>22360</v>
      </c>
      <c r="E12" s="33">
        <v>44097</v>
      </c>
      <c r="F12" s="34">
        <v>44113</v>
      </c>
      <c r="G12" s="18">
        <v>157689</v>
      </c>
      <c r="H12" s="5">
        <v>0</v>
      </c>
      <c r="I12" s="18">
        <v>-33125</v>
      </c>
      <c r="J12" s="5">
        <v>0</v>
      </c>
      <c r="K12" s="5">
        <v>0</v>
      </c>
      <c r="L12" s="5">
        <v>0</v>
      </c>
      <c r="M12" s="5">
        <v>0</v>
      </c>
      <c r="N12" s="5">
        <v>190814</v>
      </c>
      <c r="O12" s="5">
        <f t="shared" si="0"/>
        <v>-33125</v>
      </c>
      <c r="P12" s="29">
        <v>22360</v>
      </c>
      <c r="Q12" s="18">
        <v>157689</v>
      </c>
      <c r="R12" s="18">
        <v>0</v>
      </c>
      <c r="S12" s="5">
        <v>0</v>
      </c>
      <c r="T12" s="28"/>
      <c r="U12" s="5">
        <v>0</v>
      </c>
      <c r="V12" s="5"/>
      <c r="W12" s="28"/>
      <c r="X12" s="18">
        <v>0</v>
      </c>
      <c r="Y12" s="28"/>
      <c r="Z12" s="5"/>
      <c r="AA12" s="5"/>
      <c r="AB12" s="5"/>
      <c r="AD12" s="19"/>
      <c r="AE12" s="5">
        <v>0</v>
      </c>
      <c r="AF12" s="5">
        <v>0</v>
      </c>
      <c r="AG12" s="5">
        <v>0</v>
      </c>
      <c r="AH12" s="30"/>
      <c r="AI12" s="31"/>
      <c r="AJ12" s="31"/>
    </row>
    <row r="13" spans="1:36" s="18" customFormat="1" ht="11.25">
      <c r="A13" s="28">
        <v>5</v>
      </c>
      <c r="B13" s="19" t="s">
        <v>43</v>
      </c>
      <c r="C13" s="28" t="s">
        <v>44</v>
      </c>
      <c r="D13" s="36" t="s">
        <v>45</v>
      </c>
      <c r="E13" s="33">
        <v>44232</v>
      </c>
      <c r="F13" s="34">
        <v>44314</v>
      </c>
      <c r="G13" s="18">
        <v>57900</v>
      </c>
      <c r="H13" s="5">
        <v>0</v>
      </c>
      <c r="I13" s="18">
        <v>0</v>
      </c>
      <c r="J13" s="5">
        <v>0</v>
      </c>
      <c r="K13" s="5">
        <v>0</v>
      </c>
      <c r="L13" s="5">
        <v>0</v>
      </c>
      <c r="M13" s="5">
        <v>0</v>
      </c>
      <c r="N13" s="5">
        <v>57900</v>
      </c>
      <c r="O13" s="5">
        <f t="shared" si="0"/>
        <v>0</v>
      </c>
      <c r="P13" s="29" t="s">
        <v>45</v>
      </c>
      <c r="Q13" s="18">
        <v>57900</v>
      </c>
      <c r="R13" s="18">
        <v>0</v>
      </c>
      <c r="S13" s="5">
        <v>0</v>
      </c>
      <c r="T13" s="28"/>
      <c r="U13" s="5">
        <v>0</v>
      </c>
      <c r="V13" s="5"/>
      <c r="W13" s="28"/>
      <c r="X13" s="18">
        <v>0</v>
      </c>
      <c r="Y13" s="28"/>
      <c r="Z13" s="5"/>
      <c r="AA13" s="5"/>
      <c r="AB13" s="5"/>
      <c r="AD13" s="19"/>
      <c r="AE13" s="5">
        <v>0</v>
      </c>
      <c r="AF13" s="5">
        <v>0</v>
      </c>
      <c r="AG13" s="5">
        <v>0</v>
      </c>
      <c r="AH13" s="30"/>
      <c r="AI13" s="31"/>
      <c r="AJ13" s="31"/>
    </row>
    <row r="14" spans="1:36" s="18" customFormat="1" ht="11.25">
      <c r="A14" s="28">
        <v>6</v>
      </c>
      <c r="B14" s="19" t="s">
        <v>43</v>
      </c>
      <c r="C14" s="28" t="s">
        <v>44</v>
      </c>
      <c r="D14" s="36" t="s">
        <v>46</v>
      </c>
      <c r="E14" s="33">
        <v>44228</v>
      </c>
      <c r="F14" s="34">
        <v>44314</v>
      </c>
      <c r="G14" s="18">
        <v>132668</v>
      </c>
      <c r="H14" s="5">
        <v>0</v>
      </c>
      <c r="I14" s="18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f t="shared" si="0"/>
        <v>132668</v>
      </c>
      <c r="P14" s="29">
        <v>0</v>
      </c>
      <c r="Q14" s="18">
        <v>0</v>
      </c>
      <c r="R14" s="18">
        <v>0</v>
      </c>
      <c r="S14" s="5">
        <v>0</v>
      </c>
      <c r="T14" s="28"/>
      <c r="U14" s="5">
        <v>0</v>
      </c>
      <c r="V14" s="5"/>
      <c r="W14" s="28"/>
      <c r="X14" s="18">
        <v>0</v>
      </c>
      <c r="Y14" s="28"/>
      <c r="Z14" s="5"/>
      <c r="AB14" s="5"/>
      <c r="AE14" s="5">
        <v>0</v>
      </c>
      <c r="AF14" s="5">
        <v>0</v>
      </c>
      <c r="AG14" s="5">
        <v>0</v>
      </c>
      <c r="AH14" s="31"/>
      <c r="AI14" s="31"/>
      <c r="AJ14" s="31"/>
    </row>
    <row r="15" spans="1:36" s="18" customFormat="1" ht="11.25">
      <c r="A15" s="28">
        <v>7</v>
      </c>
      <c r="B15" s="19" t="s">
        <v>43</v>
      </c>
      <c r="C15" s="28" t="s">
        <v>44</v>
      </c>
      <c r="D15" s="36" t="s">
        <v>47</v>
      </c>
      <c r="E15" s="33">
        <v>44228</v>
      </c>
      <c r="F15" s="34">
        <v>44314</v>
      </c>
      <c r="G15" s="18">
        <v>181884</v>
      </c>
      <c r="H15" s="5">
        <v>0</v>
      </c>
      <c r="I15" s="18">
        <v>0</v>
      </c>
      <c r="J15" s="5">
        <v>0</v>
      </c>
      <c r="K15" s="5">
        <v>0</v>
      </c>
      <c r="L15" s="5">
        <v>0</v>
      </c>
      <c r="M15" s="5">
        <v>0</v>
      </c>
      <c r="N15" s="5">
        <v>181884</v>
      </c>
      <c r="O15" s="5">
        <f t="shared" si="0"/>
        <v>0</v>
      </c>
      <c r="P15" s="29" t="s">
        <v>47</v>
      </c>
      <c r="Q15" s="18">
        <v>181884</v>
      </c>
      <c r="R15" s="18">
        <v>0</v>
      </c>
      <c r="S15" s="5">
        <v>0</v>
      </c>
      <c r="T15" s="28"/>
      <c r="U15" s="5"/>
      <c r="V15" s="5"/>
      <c r="W15" s="28"/>
      <c r="X15" s="18">
        <v>0</v>
      </c>
      <c r="Y15" s="28"/>
      <c r="Z15" s="5"/>
      <c r="AB15" s="5"/>
      <c r="AE15" s="5">
        <v>0</v>
      </c>
      <c r="AF15" s="5">
        <v>0</v>
      </c>
      <c r="AG15" s="5">
        <v>0</v>
      </c>
      <c r="AH15" s="31"/>
      <c r="AI15" s="31"/>
      <c r="AJ15" s="31"/>
    </row>
    <row r="16" spans="1:36" s="18" customFormat="1" ht="11.25">
      <c r="A16" s="28">
        <v>8</v>
      </c>
      <c r="B16" s="19" t="s">
        <v>43</v>
      </c>
      <c r="C16" s="28" t="s">
        <v>44</v>
      </c>
      <c r="D16" s="36" t="s">
        <v>48</v>
      </c>
      <c r="E16" s="33">
        <v>44228</v>
      </c>
      <c r="F16" s="34">
        <v>44314</v>
      </c>
      <c r="G16" s="18">
        <v>139726</v>
      </c>
      <c r="H16" s="5">
        <v>0</v>
      </c>
      <c r="I16" s="18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f t="shared" si="0"/>
        <v>139726</v>
      </c>
      <c r="P16" s="29">
        <v>0</v>
      </c>
      <c r="Q16" s="18">
        <v>0</v>
      </c>
      <c r="R16" s="18">
        <v>0</v>
      </c>
      <c r="S16" s="5">
        <v>0</v>
      </c>
      <c r="T16" s="28"/>
      <c r="U16" s="5"/>
      <c r="V16" s="5"/>
      <c r="W16" s="28"/>
      <c r="X16" s="18">
        <v>0</v>
      </c>
      <c r="Y16" s="28"/>
      <c r="Z16" s="5"/>
      <c r="AB16" s="5"/>
      <c r="AE16" s="5">
        <v>0</v>
      </c>
      <c r="AF16" s="5">
        <v>0</v>
      </c>
      <c r="AG16" s="5">
        <v>0</v>
      </c>
      <c r="AH16" s="31"/>
      <c r="AI16" s="31"/>
      <c r="AJ16" s="31"/>
    </row>
    <row r="17" spans="1:36" s="18" customFormat="1" ht="11.25">
      <c r="A17" s="28">
        <v>9</v>
      </c>
      <c r="B17" s="19" t="s">
        <v>43</v>
      </c>
      <c r="C17" s="28" t="s">
        <v>44</v>
      </c>
      <c r="D17" s="36" t="s">
        <v>49</v>
      </c>
      <c r="E17" s="33">
        <v>44228</v>
      </c>
      <c r="F17" s="34">
        <v>44314</v>
      </c>
      <c r="G17" s="18">
        <v>180656</v>
      </c>
      <c r="H17" s="5">
        <v>0</v>
      </c>
      <c r="I17" s="18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f t="shared" si="0"/>
        <v>180656</v>
      </c>
      <c r="P17" s="29">
        <v>0</v>
      </c>
      <c r="Q17" s="18">
        <v>0</v>
      </c>
      <c r="R17" s="18">
        <v>0</v>
      </c>
      <c r="S17" s="5">
        <v>0</v>
      </c>
      <c r="T17" s="28"/>
      <c r="U17" s="5"/>
      <c r="V17" s="5"/>
      <c r="W17" s="28"/>
      <c r="X17" s="18">
        <v>0</v>
      </c>
      <c r="Y17" s="28"/>
      <c r="Z17" s="5"/>
      <c r="AB17" s="5"/>
      <c r="AE17" s="5">
        <v>0</v>
      </c>
      <c r="AF17" s="5">
        <v>0</v>
      </c>
      <c r="AG17" s="5">
        <v>0</v>
      </c>
      <c r="AH17" s="31"/>
      <c r="AI17" s="31"/>
      <c r="AJ17" s="31"/>
    </row>
    <row r="18" spans="1:36" s="18" customFormat="1" ht="11.25">
      <c r="A18" s="28">
        <v>10</v>
      </c>
      <c r="B18" s="19" t="s">
        <v>43</v>
      </c>
      <c r="C18" s="28" t="s">
        <v>44</v>
      </c>
      <c r="D18" s="36" t="s">
        <v>50</v>
      </c>
      <c r="E18" s="33">
        <v>44228</v>
      </c>
      <c r="F18" s="34">
        <v>44314</v>
      </c>
      <c r="G18" s="18">
        <v>185375</v>
      </c>
      <c r="H18" s="5">
        <v>0</v>
      </c>
      <c r="I18" s="18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f t="shared" si="0"/>
        <v>185375</v>
      </c>
      <c r="P18" s="29">
        <v>0</v>
      </c>
      <c r="Q18" s="18">
        <v>0</v>
      </c>
      <c r="R18" s="18">
        <v>0</v>
      </c>
      <c r="S18" s="5">
        <v>0</v>
      </c>
      <c r="T18" s="28"/>
      <c r="U18" s="5"/>
      <c r="V18" s="5"/>
      <c r="W18" s="28"/>
      <c r="X18" s="18">
        <v>0</v>
      </c>
      <c r="Y18" s="28"/>
      <c r="Z18" s="5"/>
      <c r="AB18" s="5"/>
      <c r="AE18" s="5">
        <v>0</v>
      </c>
      <c r="AF18" s="5">
        <v>0</v>
      </c>
      <c r="AG18" s="5">
        <v>0</v>
      </c>
      <c r="AH18" s="31"/>
      <c r="AI18" s="31"/>
      <c r="AJ18" s="31"/>
    </row>
    <row r="19" spans="1:36" s="18" customFormat="1" ht="11.25">
      <c r="A19" s="28">
        <v>11</v>
      </c>
      <c r="B19" s="19" t="s">
        <v>43</v>
      </c>
      <c r="C19" s="28" t="s">
        <v>44</v>
      </c>
      <c r="D19" s="36" t="s">
        <v>51</v>
      </c>
      <c r="E19" s="33">
        <v>44228</v>
      </c>
      <c r="F19" s="34">
        <v>44314</v>
      </c>
      <c r="G19" s="18">
        <v>183600</v>
      </c>
      <c r="H19" s="5">
        <v>0</v>
      </c>
      <c r="I19" s="18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f t="shared" si="0"/>
        <v>183600</v>
      </c>
      <c r="P19" s="29">
        <v>0</v>
      </c>
      <c r="Q19" s="18">
        <v>0</v>
      </c>
      <c r="R19" s="18">
        <v>0</v>
      </c>
      <c r="S19" s="5">
        <v>0</v>
      </c>
      <c r="T19" s="28"/>
      <c r="U19" s="5"/>
      <c r="V19" s="5"/>
      <c r="W19" s="28"/>
      <c r="X19" s="18">
        <v>0</v>
      </c>
      <c r="Y19" s="28"/>
      <c r="Z19" s="5"/>
      <c r="AB19" s="5"/>
      <c r="AE19" s="5">
        <v>0</v>
      </c>
      <c r="AF19" s="5">
        <v>0</v>
      </c>
      <c r="AG19" s="5">
        <v>0</v>
      </c>
      <c r="AH19" s="31"/>
      <c r="AI19" s="31"/>
      <c r="AJ19" s="31"/>
    </row>
    <row r="20" spans="1:36" s="18" customFormat="1" ht="11.25">
      <c r="A20" s="28">
        <v>12</v>
      </c>
      <c r="B20" s="19" t="s">
        <v>43</v>
      </c>
      <c r="C20" s="28" t="s">
        <v>44</v>
      </c>
      <c r="D20" s="36" t="s">
        <v>52</v>
      </c>
      <c r="E20" s="33">
        <v>44228</v>
      </c>
      <c r="F20" s="34">
        <v>44314</v>
      </c>
      <c r="G20" s="18">
        <v>79866</v>
      </c>
      <c r="H20" s="5">
        <v>0</v>
      </c>
      <c r="I20" s="18">
        <v>0</v>
      </c>
      <c r="J20" s="18">
        <f t="shared" ref="H20:AF20" si="1">SUM(J9:J19)</f>
        <v>0</v>
      </c>
      <c r="K20" s="18">
        <f t="shared" si="1"/>
        <v>0</v>
      </c>
      <c r="L20" s="18">
        <f t="shared" si="1"/>
        <v>0</v>
      </c>
      <c r="M20" s="18">
        <f t="shared" si="1"/>
        <v>0</v>
      </c>
      <c r="N20" s="18">
        <v>79866</v>
      </c>
      <c r="O20" s="5">
        <f t="shared" si="0"/>
        <v>0</v>
      </c>
      <c r="P20" s="29" t="s">
        <v>52</v>
      </c>
      <c r="Q20" s="18">
        <v>79866</v>
      </c>
      <c r="R20" s="18">
        <v>0</v>
      </c>
      <c r="S20" s="18">
        <v>0</v>
      </c>
      <c r="T20" s="18">
        <f t="shared" si="1"/>
        <v>0</v>
      </c>
      <c r="X20" s="18">
        <v>0</v>
      </c>
      <c r="Y20" s="18">
        <f t="shared" si="1"/>
        <v>0</v>
      </c>
      <c r="Z20" s="18">
        <f t="shared" si="1"/>
        <v>0</v>
      </c>
      <c r="AA20" s="18">
        <f t="shared" si="1"/>
        <v>0</v>
      </c>
      <c r="AB20" s="18">
        <f t="shared" si="1"/>
        <v>0</v>
      </c>
      <c r="AC20" s="18">
        <f t="shared" si="1"/>
        <v>0</v>
      </c>
      <c r="AD20" s="18">
        <f t="shared" si="1"/>
        <v>0</v>
      </c>
      <c r="AE20" s="18">
        <v>0</v>
      </c>
      <c r="AF20" s="18">
        <f t="shared" si="1"/>
        <v>0</v>
      </c>
      <c r="AG20" s="18">
        <v>0</v>
      </c>
    </row>
    <row r="21" spans="1:36" s="18" customFormat="1" ht="11.25">
      <c r="A21" s="28">
        <v>13</v>
      </c>
      <c r="B21" s="19" t="s">
        <v>43</v>
      </c>
      <c r="C21" s="28" t="s">
        <v>44</v>
      </c>
      <c r="D21" s="36" t="s">
        <v>53</v>
      </c>
      <c r="E21" s="33">
        <v>44228</v>
      </c>
      <c r="F21" s="34">
        <v>44314</v>
      </c>
      <c r="G21" s="18">
        <v>138524</v>
      </c>
      <c r="H21" s="5">
        <v>0</v>
      </c>
      <c r="I21" s="18">
        <v>0</v>
      </c>
      <c r="J21" s="5">
        <v>0</v>
      </c>
      <c r="K21" s="5">
        <v>0</v>
      </c>
      <c r="L21" s="5">
        <v>0</v>
      </c>
      <c r="M21" s="5">
        <v>0</v>
      </c>
      <c r="N21" s="18">
        <v>138524</v>
      </c>
      <c r="O21" s="5">
        <f t="shared" si="0"/>
        <v>0</v>
      </c>
      <c r="P21" s="29" t="s">
        <v>53</v>
      </c>
      <c r="Q21" s="18">
        <v>138524</v>
      </c>
      <c r="R21" s="18">
        <v>0</v>
      </c>
      <c r="S21" s="18">
        <v>0</v>
      </c>
      <c r="X21" s="18">
        <v>0</v>
      </c>
      <c r="AE21" s="18">
        <v>0</v>
      </c>
      <c r="AG21" s="18">
        <v>0</v>
      </c>
    </row>
    <row r="22" spans="1:36" s="18" customFormat="1" ht="11.25">
      <c r="A22" s="28">
        <v>14</v>
      </c>
      <c r="B22" s="19" t="s">
        <v>43</v>
      </c>
      <c r="C22" s="28" t="s">
        <v>44</v>
      </c>
      <c r="D22" s="36" t="s">
        <v>54</v>
      </c>
      <c r="E22" s="33">
        <v>44228</v>
      </c>
      <c r="F22" s="34">
        <v>44314</v>
      </c>
      <c r="G22" s="18">
        <v>824363</v>
      </c>
      <c r="H22" s="5">
        <v>0</v>
      </c>
      <c r="I22" s="18">
        <v>0</v>
      </c>
      <c r="J22" s="18">
        <f t="shared" ref="J22:M22" si="2">SUM(J11:J21)</f>
        <v>0</v>
      </c>
      <c r="K22" s="18">
        <f t="shared" si="2"/>
        <v>0</v>
      </c>
      <c r="L22" s="18">
        <f t="shared" si="2"/>
        <v>0</v>
      </c>
      <c r="M22" s="18">
        <f t="shared" si="2"/>
        <v>0</v>
      </c>
      <c r="N22" s="18">
        <v>0</v>
      </c>
      <c r="O22" s="5">
        <f t="shared" si="0"/>
        <v>824363</v>
      </c>
      <c r="P22" s="29">
        <v>0</v>
      </c>
      <c r="Q22" s="18">
        <v>0</v>
      </c>
      <c r="R22" s="18">
        <v>0</v>
      </c>
      <c r="S22" s="18">
        <v>0</v>
      </c>
      <c r="X22" s="18">
        <v>0</v>
      </c>
      <c r="AE22" s="18">
        <v>0</v>
      </c>
      <c r="AG22" s="18">
        <v>0</v>
      </c>
    </row>
    <row r="23" spans="1:36" s="18" customFormat="1" ht="11.25">
      <c r="A23" s="28">
        <v>15</v>
      </c>
      <c r="B23" s="19" t="s">
        <v>43</v>
      </c>
      <c r="C23" s="28" t="s">
        <v>44</v>
      </c>
      <c r="D23" s="36" t="s">
        <v>55</v>
      </c>
      <c r="E23" s="33">
        <v>44228</v>
      </c>
      <c r="F23" s="34">
        <v>44314</v>
      </c>
      <c r="G23" s="18">
        <v>147840</v>
      </c>
      <c r="H23" s="5">
        <v>0</v>
      </c>
      <c r="I23" s="18">
        <v>0</v>
      </c>
      <c r="J23" s="5">
        <v>0</v>
      </c>
      <c r="K23" s="5">
        <v>0</v>
      </c>
      <c r="L23" s="5">
        <v>0</v>
      </c>
      <c r="M23" s="5">
        <v>0</v>
      </c>
      <c r="N23" s="18">
        <v>0</v>
      </c>
      <c r="O23" s="5">
        <f t="shared" si="0"/>
        <v>147840</v>
      </c>
      <c r="P23" s="29">
        <v>0</v>
      </c>
      <c r="Q23" s="18">
        <v>0</v>
      </c>
      <c r="R23" s="18">
        <v>0</v>
      </c>
      <c r="S23" s="18">
        <v>0</v>
      </c>
      <c r="X23" s="18">
        <v>0</v>
      </c>
      <c r="AE23" s="18">
        <v>0</v>
      </c>
      <c r="AG23" s="18">
        <v>0</v>
      </c>
    </row>
    <row r="24" spans="1:36" s="18" customFormat="1" ht="11.25">
      <c r="A24" s="28">
        <v>16</v>
      </c>
      <c r="B24" s="19" t="s">
        <v>43</v>
      </c>
      <c r="C24" s="28" t="s">
        <v>44</v>
      </c>
      <c r="D24" s="36" t="s">
        <v>56</v>
      </c>
      <c r="E24" s="33">
        <v>44228</v>
      </c>
      <c r="F24" s="34">
        <v>44314</v>
      </c>
      <c r="G24" s="18">
        <v>202214</v>
      </c>
      <c r="H24" s="5">
        <v>0</v>
      </c>
      <c r="I24" s="18">
        <v>0</v>
      </c>
      <c r="J24" s="18">
        <f t="shared" ref="J24:M24" si="3">SUM(J13:J23)</f>
        <v>0</v>
      </c>
      <c r="K24" s="18">
        <f t="shared" si="3"/>
        <v>0</v>
      </c>
      <c r="L24" s="18">
        <f t="shared" si="3"/>
        <v>0</v>
      </c>
      <c r="M24" s="18">
        <f t="shared" si="3"/>
        <v>0</v>
      </c>
      <c r="N24" s="18">
        <v>202214</v>
      </c>
      <c r="O24" s="5">
        <f t="shared" si="0"/>
        <v>0</v>
      </c>
      <c r="P24" s="29" t="s">
        <v>56</v>
      </c>
      <c r="Q24" s="18">
        <v>202214</v>
      </c>
      <c r="R24" s="18">
        <v>0</v>
      </c>
      <c r="S24" s="18">
        <v>0</v>
      </c>
      <c r="X24" s="18">
        <v>0</v>
      </c>
      <c r="AE24" s="18">
        <v>0</v>
      </c>
      <c r="AG24" s="18">
        <v>0</v>
      </c>
    </row>
    <row r="25" spans="1:36" s="18" customFormat="1" ht="11.25">
      <c r="A25" s="28">
        <v>17</v>
      </c>
      <c r="B25" s="19" t="s">
        <v>43</v>
      </c>
      <c r="C25" s="28" t="s">
        <v>44</v>
      </c>
      <c r="D25" s="36" t="s">
        <v>57</v>
      </c>
      <c r="E25" s="33">
        <v>44228</v>
      </c>
      <c r="F25" s="34">
        <v>44314</v>
      </c>
      <c r="G25" s="18">
        <v>11848</v>
      </c>
      <c r="H25" s="5">
        <v>0</v>
      </c>
      <c r="I25" s="18">
        <v>0</v>
      </c>
      <c r="J25" s="5">
        <v>0</v>
      </c>
      <c r="K25" s="5">
        <v>0</v>
      </c>
      <c r="L25" s="5">
        <v>0</v>
      </c>
      <c r="M25" s="5">
        <v>0</v>
      </c>
      <c r="N25" s="18">
        <v>11848</v>
      </c>
      <c r="O25" s="5">
        <f t="shared" si="0"/>
        <v>0</v>
      </c>
      <c r="P25" s="29" t="s">
        <v>57</v>
      </c>
      <c r="Q25" s="18">
        <v>11848</v>
      </c>
      <c r="R25" s="18">
        <v>0</v>
      </c>
      <c r="S25" s="18">
        <v>0</v>
      </c>
      <c r="X25" s="18">
        <v>0</v>
      </c>
      <c r="AE25" s="18">
        <v>0</v>
      </c>
      <c r="AG25" s="18">
        <v>0</v>
      </c>
    </row>
    <row r="26" spans="1:36" s="18" customFormat="1" ht="11.25">
      <c r="A26" s="28">
        <v>18</v>
      </c>
      <c r="B26" s="19" t="s">
        <v>43</v>
      </c>
      <c r="C26" s="28" t="s">
        <v>44</v>
      </c>
      <c r="D26" s="36" t="s">
        <v>58</v>
      </c>
      <c r="E26" s="33">
        <v>44228</v>
      </c>
      <c r="F26" s="34">
        <v>44314</v>
      </c>
      <c r="G26" s="18">
        <v>158368</v>
      </c>
      <c r="H26" s="5">
        <v>0</v>
      </c>
      <c r="I26" s="18">
        <v>0</v>
      </c>
      <c r="J26" s="18">
        <f t="shared" ref="J26:M26" si="4">SUM(J15:J25)</f>
        <v>0</v>
      </c>
      <c r="K26" s="18">
        <f t="shared" si="4"/>
        <v>0</v>
      </c>
      <c r="L26" s="18">
        <f t="shared" si="4"/>
        <v>0</v>
      </c>
      <c r="M26" s="18">
        <f t="shared" si="4"/>
        <v>0</v>
      </c>
      <c r="N26" s="18">
        <v>158368</v>
      </c>
      <c r="O26" s="5">
        <f t="shared" si="0"/>
        <v>0</v>
      </c>
      <c r="P26" s="29" t="s">
        <v>58</v>
      </c>
      <c r="Q26" s="18">
        <v>158368</v>
      </c>
      <c r="R26" s="18">
        <v>0</v>
      </c>
      <c r="S26" s="18">
        <v>0</v>
      </c>
      <c r="X26" s="18">
        <v>0</v>
      </c>
      <c r="AE26" s="18">
        <v>0</v>
      </c>
      <c r="AG26" s="18">
        <v>0</v>
      </c>
    </row>
    <row r="27" spans="1:36" s="18" customFormat="1" ht="11.25">
      <c r="A27" s="28">
        <v>19</v>
      </c>
      <c r="B27" s="19" t="s">
        <v>43</v>
      </c>
      <c r="C27" s="28" t="s">
        <v>44</v>
      </c>
      <c r="D27" s="36" t="s">
        <v>59</v>
      </c>
      <c r="E27" s="33">
        <v>44228</v>
      </c>
      <c r="F27" s="34">
        <v>44314</v>
      </c>
      <c r="G27" s="18">
        <v>95900</v>
      </c>
      <c r="H27" s="5">
        <v>0</v>
      </c>
      <c r="I27" s="18">
        <v>0</v>
      </c>
      <c r="J27" s="5">
        <v>0</v>
      </c>
      <c r="K27" s="5">
        <v>0</v>
      </c>
      <c r="L27" s="5">
        <v>0</v>
      </c>
      <c r="M27" s="5">
        <v>0</v>
      </c>
      <c r="N27" s="18">
        <v>95900</v>
      </c>
      <c r="O27" s="5">
        <f t="shared" si="0"/>
        <v>0</v>
      </c>
      <c r="P27" s="29" t="s">
        <v>59</v>
      </c>
      <c r="Q27" s="18">
        <v>95900</v>
      </c>
      <c r="R27" s="18">
        <v>0</v>
      </c>
      <c r="S27" s="18">
        <v>0</v>
      </c>
      <c r="X27" s="18">
        <v>0</v>
      </c>
      <c r="AE27" s="18">
        <v>0</v>
      </c>
      <c r="AG27" s="18">
        <v>0</v>
      </c>
    </row>
    <row r="28" spans="1:36" s="18" customFormat="1" ht="11.25">
      <c r="A28" s="28">
        <v>20</v>
      </c>
      <c r="B28" s="19" t="s">
        <v>43</v>
      </c>
      <c r="C28" s="28" t="s">
        <v>44</v>
      </c>
      <c r="D28" s="36" t="s">
        <v>60</v>
      </c>
      <c r="E28" s="33">
        <v>44228</v>
      </c>
      <c r="F28" s="34">
        <v>44314</v>
      </c>
      <c r="G28" s="18">
        <v>132668</v>
      </c>
      <c r="H28" s="5">
        <v>0</v>
      </c>
      <c r="I28" s="18">
        <v>0</v>
      </c>
      <c r="J28" s="18">
        <f t="shared" ref="J28:M28" si="5">SUM(J17:J27)</f>
        <v>0</v>
      </c>
      <c r="K28" s="18">
        <f t="shared" si="5"/>
        <v>0</v>
      </c>
      <c r="L28" s="18">
        <f t="shared" si="5"/>
        <v>0</v>
      </c>
      <c r="M28" s="18">
        <f t="shared" si="5"/>
        <v>0</v>
      </c>
      <c r="N28" s="18">
        <v>0</v>
      </c>
      <c r="O28" s="5">
        <f t="shared" si="0"/>
        <v>132668</v>
      </c>
      <c r="P28" s="29">
        <v>0</v>
      </c>
      <c r="Q28" s="18">
        <v>0</v>
      </c>
      <c r="R28" s="18">
        <v>0</v>
      </c>
      <c r="S28" s="18">
        <v>0</v>
      </c>
      <c r="X28" s="18">
        <v>0</v>
      </c>
      <c r="AE28" s="18">
        <v>0</v>
      </c>
      <c r="AG28" s="18">
        <v>0</v>
      </c>
    </row>
    <row r="29" spans="1:36" s="18" customFormat="1" ht="11.25">
      <c r="A29" s="28">
        <v>21</v>
      </c>
      <c r="B29" s="19" t="s">
        <v>43</v>
      </c>
      <c r="C29" s="28" t="s">
        <v>44</v>
      </c>
      <c r="D29" s="36" t="s">
        <v>61</v>
      </c>
      <c r="E29" s="33">
        <v>44228</v>
      </c>
      <c r="F29" s="34">
        <v>44314</v>
      </c>
      <c r="G29" s="18">
        <v>195034</v>
      </c>
      <c r="H29" s="5">
        <v>0</v>
      </c>
      <c r="I29" s="18">
        <v>0</v>
      </c>
      <c r="J29" s="5">
        <v>0</v>
      </c>
      <c r="K29" s="5">
        <v>0</v>
      </c>
      <c r="L29" s="5">
        <v>0</v>
      </c>
      <c r="M29" s="5">
        <v>0</v>
      </c>
      <c r="N29" s="18">
        <v>0</v>
      </c>
      <c r="O29" s="5">
        <f t="shared" si="0"/>
        <v>195034</v>
      </c>
      <c r="P29" s="29">
        <v>0</v>
      </c>
      <c r="Q29" s="18">
        <v>0</v>
      </c>
      <c r="R29" s="18">
        <v>0</v>
      </c>
      <c r="S29" s="18">
        <v>0</v>
      </c>
      <c r="X29" s="18">
        <v>0</v>
      </c>
      <c r="AE29" s="18">
        <v>0</v>
      </c>
      <c r="AG29" s="18">
        <v>0</v>
      </c>
    </row>
    <row r="30" spans="1:36" s="18" customFormat="1" ht="11.25">
      <c r="A30" s="28">
        <v>22</v>
      </c>
      <c r="B30" s="19" t="s">
        <v>43</v>
      </c>
      <c r="C30" s="28" t="s">
        <v>44</v>
      </c>
      <c r="D30" s="36" t="s">
        <v>62</v>
      </c>
      <c r="E30" s="33">
        <v>44228</v>
      </c>
      <c r="F30" s="34">
        <v>44314</v>
      </c>
      <c r="G30" s="18">
        <v>443795</v>
      </c>
      <c r="H30" s="5">
        <v>0</v>
      </c>
      <c r="I30" s="18">
        <v>0</v>
      </c>
      <c r="J30" s="18">
        <f t="shared" ref="J30:M30" si="6">SUM(J19:J29)</f>
        <v>0</v>
      </c>
      <c r="K30" s="18">
        <f t="shared" si="6"/>
        <v>0</v>
      </c>
      <c r="L30" s="18">
        <f t="shared" si="6"/>
        <v>0</v>
      </c>
      <c r="M30" s="18">
        <f t="shared" si="6"/>
        <v>0</v>
      </c>
      <c r="N30" s="18">
        <v>0</v>
      </c>
      <c r="O30" s="5">
        <f t="shared" si="0"/>
        <v>443795</v>
      </c>
      <c r="P30" s="29">
        <v>0</v>
      </c>
      <c r="Q30" s="18">
        <v>0</v>
      </c>
      <c r="R30" s="18">
        <v>0</v>
      </c>
      <c r="S30" s="18">
        <v>0</v>
      </c>
      <c r="X30" s="18">
        <v>0</v>
      </c>
      <c r="AE30" s="18">
        <v>0</v>
      </c>
      <c r="AG30" s="18">
        <v>0</v>
      </c>
    </row>
    <row r="31" spans="1:36" s="18" customFormat="1" ht="11.25">
      <c r="A31" s="28">
        <v>23</v>
      </c>
      <c r="B31" s="19" t="s">
        <v>43</v>
      </c>
      <c r="C31" s="28" t="s">
        <v>44</v>
      </c>
      <c r="D31" s="36" t="s">
        <v>63</v>
      </c>
      <c r="E31" s="33">
        <v>44256</v>
      </c>
      <c r="F31" s="34">
        <v>44314</v>
      </c>
      <c r="G31" s="18">
        <v>132610</v>
      </c>
      <c r="H31" s="5">
        <v>0</v>
      </c>
      <c r="I31" s="18">
        <v>0</v>
      </c>
      <c r="J31" s="5">
        <v>0</v>
      </c>
      <c r="K31" s="5">
        <v>0</v>
      </c>
      <c r="L31" s="5">
        <v>0</v>
      </c>
      <c r="M31" s="5">
        <v>0</v>
      </c>
      <c r="N31" s="18">
        <v>132610</v>
      </c>
      <c r="O31" s="5">
        <f t="shared" si="0"/>
        <v>0</v>
      </c>
      <c r="P31" s="29" t="s">
        <v>63</v>
      </c>
      <c r="Q31" s="18">
        <v>132610</v>
      </c>
      <c r="R31" s="18">
        <v>0</v>
      </c>
      <c r="S31" s="18">
        <v>0</v>
      </c>
      <c r="X31" s="18">
        <v>0</v>
      </c>
      <c r="AE31" s="18">
        <v>0</v>
      </c>
      <c r="AG31" s="18">
        <v>0</v>
      </c>
    </row>
    <row r="32" spans="1:36" s="18" customFormat="1" ht="11.25">
      <c r="A32" s="28">
        <v>24</v>
      </c>
      <c r="B32" s="19" t="s">
        <v>43</v>
      </c>
      <c r="C32" s="28" t="s">
        <v>44</v>
      </c>
      <c r="D32" s="36" t="s">
        <v>64</v>
      </c>
      <c r="E32" s="33">
        <v>44256</v>
      </c>
      <c r="F32" s="34">
        <v>44314</v>
      </c>
      <c r="G32" s="18">
        <v>151205</v>
      </c>
      <c r="H32" s="5">
        <v>0</v>
      </c>
      <c r="I32" s="18">
        <v>0</v>
      </c>
      <c r="J32" s="18">
        <f t="shared" ref="J32:M32" si="7">SUM(J21:J31)</f>
        <v>0</v>
      </c>
      <c r="K32" s="18">
        <f t="shared" si="7"/>
        <v>0</v>
      </c>
      <c r="L32" s="18">
        <f t="shared" si="7"/>
        <v>0</v>
      </c>
      <c r="M32" s="18">
        <f t="shared" si="7"/>
        <v>0</v>
      </c>
      <c r="N32" s="18">
        <v>151205</v>
      </c>
      <c r="O32" s="5">
        <f t="shared" si="0"/>
        <v>0</v>
      </c>
      <c r="P32" s="29" t="s">
        <v>64</v>
      </c>
      <c r="Q32" s="18">
        <v>151205</v>
      </c>
      <c r="R32" s="18">
        <v>0</v>
      </c>
      <c r="S32" s="18">
        <v>0</v>
      </c>
      <c r="X32" s="18">
        <v>0</v>
      </c>
      <c r="AE32" s="18">
        <v>0</v>
      </c>
      <c r="AG32" s="18">
        <v>0</v>
      </c>
    </row>
    <row r="33" spans="1:33" s="18" customFormat="1" ht="11.25">
      <c r="A33" s="28">
        <v>25</v>
      </c>
      <c r="B33" s="19" t="s">
        <v>43</v>
      </c>
      <c r="C33" s="28" t="s">
        <v>44</v>
      </c>
      <c r="D33" s="36" t="s">
        <v>65</v>
      </c>
      <c r="E33" s="33">
        <v>44256</v>
      </c>
      <c r="F33" s="34">
        <v>44314</v>
      </c>
      <c r="G33" s="18">
        <v>152523</v>
      </c>
      <c r="H33" s="5">
        <v>0</v>
      </c>
      <c r="I33" s="18">
        <v>0</v>
      </c>
      <c r="J33" s="5">
        <v>0</v>
      </c>
      <c r="K33" s="5">
        <v>0</v>
      </c>
      <c r="L33" s="5">
        <v>0</v>
      </c>
      <c r="M33" s="5">
        <v>0</v>
      </c>
      <c r="N33" s="18">
        <v>152523</v>
      </c>
      <c r="O33" s="5">
        <f t="shared" si="0"/>
        <v>0</v>
      </c>
      <c r="P33" s="29" t="s">
        <v>65</v>
      </c>
      <c r="Q33" s="18">
        <v>152523</v>
      </c>
      <c r="R33" s="18">
        <v>0</v>
      </c>
      <c r="S33" s="18">
        <v>0</v>
      </c>
      <c r="X33" s="18">
        <v>0</v>
      </c>
      <c r="AE33" s="18">
        <v>0</v>
      </c>
      <c r="AG33" s="18">
        <v>0</v>
      </c>
    </row>
    <row r="34" spans="1:33" s="18" customFormat="1" ht="11.25">
      <c r="A34" s="28">
        <v>26</v>
      </c>
      <c r="B34" s="19" t="s">
        <v>43</v>
      </c>
      <c r="C34" s="28" t="s">
        <v>44</v>
      </c>
      <c r="D34" s="36" t="s">
        <v>66</v>
      </c>
      <c r="E34" s="33">
        <v>44256</v>
      </c>
      <c r="F34" s="34">
        <v>44314</v>
      </c>
      <c r="G34" s="18">
        <v>230852</v>
      </c>
      <c r="H34" s="5">
        <v>0</v>
      </c>
      <c r="I34" s="18">
        <v>0</v>
      </c>
      <c r="J34" s="18">
        <f t="shared" ref="J34:M34" si="8">SUM(J23:J33)</f>
        <v>0</v>
      </c>
      <c r="K34" s="18">
        <f t="shared" si="8"/>
        <v>0</v>
      </c>
      <c r="L34" s="18">
        <f t="shared" si="8"/>
        <v>0</v>
      </c>
      <c r="M34" s="18">
        <f t="shared" si="8"/>
        <v>0</v>
      </c>
      <c r="N34" s="18">
        <v>0</v>
      </c>
      <c r="O34" s="5">
        <f t="shared" si="0"/>
        <v>230852</v>
      </c>
      <c r="P34" s="29">
        <v>0</v>
      </c>
      <c r="Q34" s="18">
        <v>0</v>
      </c>
      <c r="R34" s="18">
        <v>0</v>
      </c>
      <c r="S34" s="18">
        <v>0</v>
      </c>
      <c r="X34" s="18">
        <v>0</v>
      </c>
      <c r="AE34" s="18">
        <v>0</v>
      </c>
      <c r="AG34" s="18">
        <v>0</v>
      </c>
    </row>
    <row r="35" spans="1:33" s="18" customFormat="1" ht="11.25">
      <c r="A35" s="28">
        <v>27</v>
      </c>
      <c r="B35" s="19" t="s">
        <v>43</v>
      </c>
      <c r="C35" s="28" t="s">
        <v>67</v>
      </c>
      <c r="D35" s="36" t="s">
        <v>68</v>
      </c>
      <c r="E35" s="33">
        <v>44287</v>
      </c>
      <c r="F35" s="34">
        <v>44461</v>
      </c>
      <c r="G35" s="18">
        <v>59700</v>
      </c>
      <c r="H35" s="5">
        <v>0</v>
      </c>
      <c r="I35" s="18">
        <v>0</v>
      </c>
      <c r="J35" s="5">
        <v>0</v>
      </c>
      <c r="K35" s="5">
        <v>0</v>
      </c>
      <c r="L35" s="5">
        <v>0</v>
      </c>
      <c r="M35" s="5">
        <v>0</v>
      </c>
      <c r="N35" s="18">
        <v>59700</v>
      </c>
      <c r="O35" s="5">
        <f t="shared" si="0"/>
        <v>0</v>
      </c>
      <c r="P35" s="29" t="s">
        <v>68</v>
      </c>
      <c r="Q35" s="18">
        <v>59700</v>
      </c>
      <c r="R35" s="18">
        <v>0</v>
      </c>
      <c r="S35" s="18">
        <v>0</v>
      </c>
      <c r="X35" s="18">
        <v>0</v>
      </c>
      <c r="AE35" s="18">
        <v>0</v>
      </c>
      <c r="AG35" s="18">
        <v>0</v>
      </c>
    </row>
    <row r="36" spans="1:33" s="18" customFormat="1" ht="11.25">
      <c r="A36" s="28">
        <v>28</v>
      </c>
      <c r="B36" s="19" t="s">
        <v>43</v>
      </c>
      <c r="C36" s="28" t="s">
        <v>67</v>
      </c>
      <c r="D36" s="36" t="s">
        <v>69</v>
      </c>
      <c r="E36" s="33">
        <v>44317</v>
      </c>
      <c r="F36" s="34">
        <v>44461</v>
      </c>
      <c r="G36" s="18">
        <v>19070</v>
      </c>
      <c r="H36" s="5">
        <v>0</v>
      </c>
      <c r="I36" s="18">
        <v>0</v>
      </c>
      <c r="J36" s="18">
        <f t="shared" ref="J36:M36" si="9">SUM(J25:J35)</f>
        <v>0</v>
      </c>
      <c r="K36" s="18">
        <f t="shared" si="9"/>
        <v>0</v>
      </c>
      <c r="L36" s="18">
        <f t="shared" si="9"/>
        <v>0</v>
      </c>
      <c r="M36" s="18">
        <f t="shared" si="9"/>
        <v>0</v>
      </c>
      <c r="N36" s="18">
        <v>19070</v>
      </c>
      <c r="O36" s="5">
        <f t="shared" si="0"/>
        <v>0</v>
      </c>
      <c r="P36" s="29" t="s">
        <v>69</v>
      </c>
      <c r="Q36" s="18">
        <v>19070</v>
      </c>
      <c r="R36" s="18">
        <v>0</v>
      </c>
      <c r="S36" s="18">
        <v>0</v>
      </c>
      <c r="X36" s="18">
        <v>0</v>
      </c>
      <c r="AE36" s="18">
        <v>0</v>
      </c>
      <c r="AG36" s="18">
        <v>0</v>
      </c>
    </row>
    <row r="37" spans="1:33" s="18" customFormat="1" ht="11.25">
      <c r="A37" s="28">
        <v>29</v>
      </c>
      <c r="B37" s="19" t="s">
        <v>43</v>
      </c>
      <c r="C37" s="28" t="s">
        <v>67</v>
      </c>
      <c r="D37" s="36" t="s">
        <v>70</v>
      </c>
      <c r="E37" s="33">
        <v>44317</v>
      </c>
      <c r="F37" s="34">
        <v>44461</v>
      </c>
      <c r="G37" s="18">
        <v>410700</v>
      </c>
      <c r="H37" s="5">
        <v>0</v>
      </c>
      <c r="I37" s="18">
        <v>0</v>
      </c>
      <c r="J37" s="5">
        <v>0</v>
      </c>
      <c r="K37" s="5">
        <v>0</v>
      </c>
      <c r="L37" s="5">
        <v>0</v>
      </c>
      <c r="M37" s="5">
        <v>0</v>
      </c>
      <c r="N37" s="18">
        <v>0</v>
      </c>
      <c r="O37" s="5">
        <f t="shared" si="0"/>
        <v>410700</v>
      </c>
      <c r="P37" s="29" t="s">
        <v>70</v>
      </c>
      <c r="Q37" s="18">
        <v>410700</v>
      </c>
      <c r="R37" s="18">
        <v>0</v>
      </c>
      <c r="S37" s="18">
        <v>0</v>
      </c>
      <c r="V37" s="18" t="s">
        <v>71</v>
      </c>
      <c r="W37" s="33">
        <v>44481</v>
      </c>
      <c r="X37" s="18">
        <v>410700</v>
      </c>
      <c r="AE37" s="18">
        <v>410700</v>
      </c>
      <c r="AG37" s="18">
        <v>0</v>
      </c>
    </row>
    <row r="38" spans="1:33" s="18" customFormat="1" ht="11.25">
      <c r="A38" s="28">
        <v>30</v>
      </c>
      <c r="B38" s="19" t="s">
        <v>43</v>
      </c>
      <c r="C38" s="28"/>
      <c r="D38" s="36">
        <v>25761</v>
      </c>
      <c r="E38" s="33">
        <v>44348</v>
      </c>
      <c r="F38" s="34">
        <v>44461</v>
      </c>
      <c r="G38" s="18">
        <v>59700</v>
      </c>
      <c r="H38" s="5">
        <v>0</v>
      </c>
      <c r="I38" s="18">
        <v>0</v>
      </c>
      <c r="J38" s="18">
        <f t="shared" ref="J38:M38" si="10">SUM(J27:J37)</f>
        <v>0</v>
      </c>
      <c r="K38" s="18">
        <f t="shared" si="10"/>
        <v>0</v>
      </c>
      <c r="L38" s="18">
        <f t="shared" si="10"/>
        <v>0</v>
      </c>
      <c r="M38" s="18">
        <f t="shared" si="10"/>
        <v>0</v>
      </c>
      <c r="N38" s="18">
        <v>0</v>
      </c>
      <c r="O38" s="5">
        <f t="shared" si="0"/>
        <v>59700</v>
      </c>
      <c r="P38" s="29">
        <v>0</v>
      </c>
      <c r="Q38" s="18">
        <v>0</v>
      </c>
      <c r="R38" s="18">
        <v>0</v>
      </c>
      <c r="S38" s="18">
        <v>0</v>
      </c>
      <c r="X38" s="18">
        <v>0</v>
      </c>
      <c r="AE38" s="18">
        <v>0</v>
      </c>
      <c r="AG38" s="18">
        <v>0</v>
      </c>
    </row>
    <row r="39" spans="1:33" s="18" customFormat="1" ht="11.25">
      <c r="A39" s="28">
        <v>31</v>
      </c>
      <c r="B39" s="19" t="s">
        <v>43</v>
      </c>
      <c r="C39" s="28" t="s">
        <v>67</v>
      </c>
      <c r="D39" s="36" t="s">
        <v>72</v>
      </c>
      <c r="E39" s="33">
        <v>44499</v>
      </c>
      <c r="F39" s="34">
        <v>44531</v>
      </c>
      <c r="G39" s="18">
        <v>133540</v>
      </c>
      <c r="H39" s="5">
        <v>0</v>
      </c>
      <c r="I39" s="18">
        <v>0</v>
      </c>
      <c r="J39" s="5">
        <v>0</v>
      </c>
      <c r="K39" s="5">
        <v>0</v>
      </c>
      <c r="L39" s="5">
        <v>0</v>
      </c>
      <c r="M39" s="5">
        <v>0</v>
      </c>
      <c r="N39" s="18">
        <v>133540</v>
      </c>
      <c r="O39" s="5">
        <f t="shared" si="0"/>
        <v>0</v>
      </c>
      <c r="P39" s="29" t="s">
        <v>72</v>
      </c>
      <c r="Q39" s="18">
        <v>133540</v>
      </c>
      <c r="R39" s="18">
        <v>0</v>
      </c>
      <c r="S39" s="18">
        <v>0</v>
      </c>
      <c r="X39" s="18">
        <v>0</v>
      </c>
      <c r="AE39" s="18">
        <v>0</v>
      </c>
      <c r="AG39" s="18">
        <v>0</v>
      </c>
    </row>
    <row r="40" spans="1:33" s="18" customFormat="1" ht="11.25">
      <c r="A40" s="28">
        <v>32</v>
      </c>
      <c r="B40" s="19" t="s">
        <v>43</v>
      </c>
      <c r="C40" s="28" t="s">
        <v>67</v>
      </c>
      <c r="D40" s="36" t="s">
        <v>73</v>
      </c>
      <c r="E40" s="33">
        <v>44499</v>
      </c>
      <c r="F40" s="34">
        <v>44531</v>
      </c>
      <c r="G40" s="18">
        <v>687828</v>
      </c>
      <c r="H40" s="5">
        <v>0</v>
      </c>
      <c r="I40" s="18">
        <v>0</v>
      </c>
      <c r="J40" s="18">
        <f t="shared" ref="J40:M40" si="11">SUM(J29:J39)</f>
        <v>0</v>
      </c>
      <c r="K40" s="18">
        <f t="shared" si="11"/>
        <v>0</v>
      </c>
      <c r="L40" s="18">
        <f t="shared" si="11"/>
        <v>0</v>
      </c>
      <c r="M40" s="18">
        <f t="shared" si="11"/>
        <v>0</v>
      </c>
      <c r="N40" s="18">
        <v>687828</v>
      </c>
      <c r="O40" s="5">
        <f t="shared" si="0"/>
        <v>0</v>
      </c>
      <c r="P40" s="29" t="s">
        <v>73</v>
      </c>
      <c r="Q40" s="18">
        <v>687828</v>
      </c>
      <c r="R40" s="18">
        <v>0</v>
      </c>
      <c r="S40" s="18">
        <v>0</v>
      </c>
      <c r="X40" s="18">
        <v>0</v>
      </c>
      <c r="AE40" s="18">
        <v>0</v>
      </c>
      <c r="AG40" s="18">
        <v>0</v>
      </c>
    </row>
    <row r="41" spans="1:33" s="18" customFormat="1" ht="11.25">
      <c r="A41" s="28">
        <v>33</v>
      </c>
      <c r="B41" s="19" t="s">
        <v>43</v>
      </c>
      <c r="C41" s="28" t="s">
        <v>67</v>
      </c>
      <c r="D41" s="36" t="s">
        <v>74</v>
      </c>
      <c r="E41" s="35">
        <v>44499</v>
      </c>
      <c r="F41" s="34">
        <v>44531</v>
      </c>
      <c r="G41" s="18">
        <v>133540</v>
      </c>
      <c r="H41" s="5">
        <v>0</v>
      </c>
      <c r="I41" s="18">
        <v>0</v>
      </c>
      <c r="J41" s="5">
        <v>0</v>
      </c>
      <c r="K41" s="5">
        <v>0</v>
      </c>
      <c r="L41" s="5">
        <v>0</v>
      </c>
      <c r="M41" s="5">
        <v>0</v>
      </c>
      <c r="N41" s="18">
        <v>133540</v>
      </c>
      <c r="O41" s="5">
        <f t="shared" si="0"/>
        <v>0</v>
      </c>
      <c r="P41" s="29" t="s">
        <v>74</v>
      </c>
      <c r="Q41" s="18">
        <v>133540</v>
      </c>
      <c r="R41" s="18">
        <v>0</v>
      </c>
      <c r="S41" s="18">
        <v>0</v>
      </c>
      <c r="X41" s="18">
        <v>0</v>
      </c>
      <c r="AE41" s="18">
        <v>0</v>
      </c>
      <c r="AG41" s="18">
        <v>0</v>
      </c>
    </row>
    <row r="42" spans="1:33" s="18" customFormat="1" ht="11.25">
      <c r="A42" s="28">
        <v>34</v>
      </c>
      <c r="B42" s="19" t="s">
        <v>43</v>
      </c>
      <c r="C42" s="28" t="s">
        <v>67</v>
      </c>
      <c r="D42" s="36" t="s">
        <v>75</v>
      </c>
      <c r="E42" s="35">
        <v>44499</v>
      </c>
      <c r="F42" s="34">
        <v>44531</v>
      </c>
      <c r="G42" s="18">
        <v>149400</v>
      </c>
      <c r="H42" s="5">
        <v>0</v>
      </c>
      <c r="I42" s="18">
        <v>0</v>
      </c>
      <c r="J42" s="18">
        <f t="shared" ref="J42:M42" si="12">SUM(J31:J41)</f>
        <v>0</v>
      </c>
      <c r="K42" s="18">
        <f t="shared" si="12"/>
        <v>0</v>
      </c>
      <c r="L42" s="18">
        <f t="shared" si="12"/>
        <v>0</v>
      </c>
      <c r="M42" s="18">
        <f t="shared" si="12"/>
        <v>0</v>
      </c>
      <c r="N42" s="18">
        <v>149400</v>
      </c>
      <c r="O42" s="5">
        <f t="shared" si="0"/>
        <v>0</v>
      </c>
      <c r="P42" s="29" t="s">
        <v>75</v>
      </c>
      <c r="Q42" s="18">
        <v>149400</v>
      </c>
      <c r="R42" s="18">
        <v>0</v>
      </c>
      <c r="S42" s="18">
        <v>0</v>
      </c>
      <c r="X42" s="18">
        <v>0</v>
      </c>
      <c r="AE42" s="18">
        <v>0</v>
      </c>
      <c r="AG42" s="18">
        <v>0</v>
      </c>
    </row>
    <row r="43" spans="1:33" s="18" customFormat="1" ht="11.25">
      <c r="A43" s="28">
        <v>35</v>
      </c>
      <c r="B43" s="19" t="s">
        <v>43</v>
      </c>
      <c r="C43" s="28" t="s">
        <v>67</v>
      </c>
      <c r="D43" s="36" t="s">
        <v>76</v>
      </c>
      <c r="E43" s="35">
        <v>44499</v>
      </c>
      <c r="F43" s="34">
        <v>44531</v>
      </c>
      <c r="G43" s="18">
        <v>544878</v>
      </c>
      <c r="H43" s="5">
        <v>0</v>
      </c>
      <c r="I43" s="18">
        <v>0</v>
      </c>
      <c r="J43" s="5">
        <v>0</v>
      </c>
      <c r="K43" s="5">
        <v>0</v>
      </c>
      <c r="L43" s="5">
        <v>0</v>
      </c>
      <c r="M43" s="5">
        <v>0</v>
      </c>
      <c r="N43" s="18">
        <v>544878</v>
      </c>
      <c r="O43" s="5">
        <f t="shared" si="0"/>
        <v>0</v>
      </c>
      <c r="P43" s="29" t="s">
        <v>76</v>
      </c>
      <c r="Q43" s="18">
        <v>544878</v>
      </c>
      <c r="R43" s="18">
        <v>0</v>
      </c>
      <c r="S43" s="18">
        <v>0</v>
      </c>
      <c r="X43" s="18">
        <v>0</v>
      </c>
      <c r="AE43" s="18">
        <v>0</v>
      </c>
      <c r="AG43" s="18">
        <v>0</v>
      </c>
    </row>
    <row r="44" spans="1:33" s="18" customFormat="1" ht="11.25">
      <c r="A44" s="28">
        <v>36</v>
      </c>
      <c r="B44" s="19" t="s">
        <v>43</v>
      </c>
      <c r="C44" s="28" t="s">
        <v>67</v>
      </c>
      <c r="D44" s="36" t="s">
        <v>77</v>
      </c>
      <c r="E44" s="35">
        <v>44499</v>
      </c>
      <c r="F44" s="34">
        <v>44531</v>
      </c>
      <c r="G44" s="18">
        <v>205015</v>
      </c>
      <c r="H44" s="5">
        <v>0</v>
      </c>
      <c r="I44" s="18">
        <v>0</v>
      </c>
      <c r="J44" s="18">
        <f t="shared" ref="J44:M44" si="13">SUM(J33:J43)</f>
        <v>0</v>
      </c>
      <c r="K44" s="18">
        <f t="shared" si="13"/>
        <v>0</v>
      </c>
      <c r="L44" s="18">
        <f t="shared" si="13"/>
        <v>0</v>
      </c>
      <c r="M44" s="18">
        <f t="shared" si="13"/>
        <v>0</v>
      </c>
      <c r="N44" s="18">
        <v>205015</v>
      </c>
      <c r="O44" s="5">
        <f t="shared" si="0"/>
        <v>0</v>
      </c>
      <c r="P44" s="29" t="s">
        <v>77</v>
      </c>
      <c r="Q44" s="18">
        <v>205015</v>
      </c>
      <c r="R44" s="18">
        <v>0</v>
      </c>
      <c r="S44" s="18">
        <v>0</v>
      </c>
      <c r="X44" s="18">
        <v>0</v>
      </c>
      <c r="AE44" s="18">
        <v>0</v>
      </c>
      <c r="AG44" s="18">
        <v>0</v>
      </c>
    </row>
    <row r="45" spans="1:33" s="18" customFormat="1" ht="11.25">
      <c r="A45" s="28">
        <v>37</v>
      </c>
      <c r="B45" s="19" t="s">
        <v>43</v>
      </c>
      <c r="C45" s="28" t="s">
        <v>67</v>
      </c>
      <c r="D45" s="36" t="s">
        <v>78</v>
      </c>
      <c r="E45" s="35">
        <v>44499</v>
      </c>
      <c r="F45" s="34">
        <v>44531</v>
      </c>
      <c r="G45" s="18">
        <v>191240</v>
      </c>
      <c r="H45" s="5">
        <v>0</v>
      </c>
      <c r="I45" s="18">
        <v>0</v>
      </c>
      <c r="J45" s="5">
        <v>0</v>
      </c>
      <c r="K45" s="5">
        <v>0</v>
      </c>
      <c r="L45" s="5">
        <v>0</v>
      </c>
      <c r="M45" s="5">
        <v>0</v>
      </c>
      <c r="N45" s="18">
        <v>191240</v>
      </c>
      <c r="O45" s="5">
        <f t="shared" si="0"/>
        <v>0</v>
      </c>
      <c r="P45" s="29" t="s">
        <v>78</v>
      </c>
      <c r="Q45" s="18">
        <v>191240</v>
      </c>
      <c r="R45" s="18">
        <v>0</v>
      </c>
      <c r="S45" s="18">
        <v>0</v>
      </c>
      <c r="X45" s="18">
        <v>0</v>
      </c>
      <c r="AE45" s="18">
        <v>0</v>
      </c>
      <c r="AG45" s="18">
        <v>0</v>
      </c>
    </row>
    <row r="46" spans="1:33" s="18" customFormat="1" ht="11.25">
      <c r="A46" s="28">
        <v>38</v>
      </c>
      <c r="B46" s="19" t="s">
        <v>43</v>
      </c>
      <c r="C46" s="28" t="s">
        <v>67</v>
      </c>
      <c r="D46" s="36" t="s">
        <v>79</v>
      </c>
      <c r="E46" s="35">
        <v>44499</v>
      </c>
      <c r="F46" s="34">
        <v>44531</v>
      </c>
      <c r="G46" s="18">
        <v>162324</v>
      </c>
      <c r="H46" s="5">
        <v>0</v>
      </c>
      <c r="I46" s="18">
        <v>0</v>
      </c>
      <c r="J46" s="18">
        <f t="shared" ref="J46:M46" si="14">SUM(J35:J45)</f>
        <v>0</v>
      </c>
      <c r="K46" s="18">
        <f t="shared" si="14"/>
        <v>0</v>
      </c>
      <c r="L46" s="18">
        <f t="shared" si="14"/>
        <v>0</v>
      </c>
      <c r="M46" s="18">
        <f t="shared" si="14"/>
        <v>0</v>
      </c>
      <c r="N46" s="18">
        <v>162324</v>
      </c>
      <c r="O46" s="5">
        <f t="shared" si="0"/>
        <v>0</v>
      </c>
      <c r="P46" s="29" t="s">
        <v>79</v>
      </c>
      <c r="Q46" s="18">
        <v>162324</v>
      </c>
      <c r="R46" s="18">
        <v>0</v>
      </c>
      <c r="S46" s="18">
        <v>0</v>
      </c>
      <c r="X46" s="18">
        <v>0</v>
      </c>
      <c r="AE46" s="18">
        <v>0</v>
      </c>
      <c r="AG46" s="18">
        <v>0</v>
      </c>
    </row>
    <row r="47" spans="1:33" s="18" customFormat="1" ht="11.25">
      <c r="A47" s="28">
        <v>39</v>
      </c>
      <c r="B47" s="19" t="s">
        <v>43</v>
      </c>
      <c r="C47" s="28" t="s">
        <v>67</v>
      </c>
      <c r="D47" s="36" t="s">
        <v>80</v>
      </c>
      <c r="E47" s="35">
        <v>44499</v>
      </c>
      <c r="F47" s="34">
        <v>44531</v>
      </c>
      <c r="G47" s="18">
        <v>131900</v>
      </c>
      <c r="H47" s="5">
        <v>0</v>
      </c>
      <c r="I47" s="18">
        <v>0</v>
      </c>
      <c r="J47" s="5">
        <v>0</v>
      </c>
      <c r="K47" s="5">
        <v>0</v>
      </c>
      <c r="L47" s="5">
        <v>0</v>
      </c>
      <c r="M47" s="5">
        <v>0</v>
      </c>
      <c r="N47" s="18">
        <v>131900</v>
      </c>
      <c r="O47" s="5">
        <f t="shared" si="0"/>
        <v>0</v>
      </c>
      <c r="P47" s="29" t="s">
        <v>80</v>
      </c>
      <c r="Q47" s="18">
        <v>131900</v>
      </c>
      <c r="R47" s="18">
        <v>0</v>
      </c>
      <c r="S47" s="18">
        <v>0</v>
      </c>
      <c r="X47" s="18">
        <v>0</v>
      </c>
      <c r="AE47" s="18">
        <v>0</v>
      </c>
      <c r="AG47" s="18">
        <v>0</v>
      </c>
    </row>
    <row r="48" spans="1:33" s="18" customFormat="1" ht="11.25">
      <c r="A48" s="28">
        <v>40</v>
      </c>
      <c r="B48" s="19" t="s">
        <v>43</v>
      </c>
      <c r="C48" s="28" t="s">
        <v>67</v>
      </c>
      <c r="D48" s="36" t="s">
        <v>81</v>
      </c>
      <c r="E48" s="35">
        <v>44499</v>
      </c>
      <c r="F48" s="34">
        <v>44531</v>
      </c>
      <c r="G48" s="18">
        <v>137400</v>
      </c>
      <c r="H48" s="5">
        <v>0</v>
      </c>
      <c r="I48" s="18">
        <v>0</v>
      </c>
      <c r="J48" s="18">
        <f t="shared" ref="J48:M48" si="15">SUM(J37:J47)</f>
        <v>0</v>
      </c>
      <c r="K48" s="18">
        <f t="shared" si="15"/>
        <v>0</v>
      </c>
      <c r="L48" s="18">
        <f t="shared" si="15"/>
        <v>0</v>
      </c>
      <c r="M48" s="18">
        <f t="shared" si="15"/>
        <v>0</v>
      </c>
      <c r="N48" s="18">
        <v>137400</v>
      </c>
      <c r="O48" s="5">
        <f t="shared" si="0"/>
        <v>0</v>
      </c>
      <c r="P48" s="29" t="s">
        <v>81</v>
      </c>
      <c r="Q48" s="18">
        <v>137400</v>
      </c>
      <c r="R48" s="18">
        <v>0</v>
      </c>
      <c r="S48" s="18">
        <v>0</v>
      </c>
      <c r="X48" s="18">
        <v>0</v>
      </c>
      <c r="AE48" s="18">
        <v>0</v>
      </c>
      <c r="AG48" s="18">
        <v>0</v>
      </c>
    </row>
    <row r="49" spans="1:33" s="18" customFormat="1" ht="11.25">
      <c r="A49" s="28">
        <v>41</v>
      </c>
      <c r="B49" s="19" t="s">
        <v>43</v>
      </c>
      <c r="C49" s="28" t="s">
        <v>67</v>
      </c>
      <c r="D49" s="36" t="s">
        <v>82</v>
      </c>
      <c r="E49" s="35">
        <v>44499</v>
      </c>
      <c r="F49" s="34">
        <v>44531</v>
      </c>
      <c r="G49" s="18">
        <v>162460</v>
      </c>
      <c r="H49" s="5">
        <v>0</v>
      </c>
      <c r="I49" s="18">
        <v>0</v>
      </c>
      <c r="J49" s="5">
        <v>0</v>
      </c>
      <c r="K49" s="5">
        <v>0</v>
      </c>
      <c r="L49" s="5">
        <v>0</v>
      </c>
      <c r="M49" s="5">
        <v>0</v>
      </c>
      <c r="N49" s="18">
        <v>162460</v>
      </c>
      <c r="O49" s="5">
        <f t="shared" si="0"/>
        <v>0</v>
      </c>
      <c r="P49" s="29" t="s">
        <v>82</v>
      </c>
      <c r="Q49" s="18">
        <v>162460</v>
      </c>
      <c r="R49" s="18">
        <v>0</v>
      </c>
      <c r="S49" s="18">
        <v>0</v>
      </c>
      <c r="X49" s="18">
        <v>0</v>
      </c>
      <c r="AE49" s="18">
        <v>0</v>
      </c>
      <c r="AG49" s="18">
        <v>0</v>
      </c>
    </row>
    <row r="50" spans="1:33" s="18" customFormat="1" ht="11.25">
      <c r="A50" s="28">
        <v>42</v>
      </c>
      <c r="B50" s="19" t="s">
        <v>43</v>
      </c>
      <c r="C50" s="28" t="s">
        <v>67</v>
      </c>
      <c r="D50" s="36" t="s">
        <v>83</v>
      </c>
      <c r="E50" s="35">
        <v>44499</v>
      </c>
      <c r="F50" s="34">
        <v>44531</v>
      </c>
      <c r="G50" s="18">
        <v>30000</v>
      </c>
      <c r="H50" s="5">
        <v>0</v>
      </c>
      <c r="I50" s="18">
        <v>0</v>
      </c>
      <c r="J50" s="18">
        <f t="shared" ref="J50:M50" si="16">SUM(J39:J49)</f>
        <v>0</v>
      </c>
      <c r="K50" s="18">
        <f t="shared" si="16"/>
        <v>0</v>
      </c>
      <c r="L50" s="18">
        <f t="shared" si="16"/>
        <v>0</v>
      </c>
      <c r="M50" s="18">
        <f t="shared" si="16"/>
        <v>0</v>
      </c>
      <c r="N50" s="18">
        <v>30000</v>
      </c>
      <c r="O50" s="5">
        <f t="shared" si="0"/>
        <v>0</v>
      </c>
      <c r="P50" s="29" t="s">
        <v>83</v>
      </c>
      <c r="Q50" s="18">
        <v>30000</v>
      </c>
      <c r="R50" s="18">
        <v>0</v>
      </c>
      <c r="S50" s="18">
        <v>0</v>
      </c>
      <c r="X50" s="18">
        <v>0</v>
      </c>
      <c r="AE50" s="18">
        <v>0</v>
      </c>
      <c r="AG50" s="18">
        <v>0</v>
      </c>
    </row>
    <row r="51" spans="1:33" s="18" customFormat="1" ht="11.25">
      <c r="A51" s="28">
        <v>43</v>
      </c>
      <c r="B51" s="19" t="s">
        <v>43</v>
      </c>
      <c r="C51" s="28" t="s">
        <v>67</v>
      </c>
      <c r="D51" s="36" t="s">
        <v>84</v>
      </c>
      <c r="E51" s="35">
        <v>44499</v>
      </c>
      <c r="F51" s="34">
        <v>44531</v>
      </c>
      <c r="G51" s="18">
        <v>30000</v>
      </c>
      <c r="H51" s="5">
        <v>0</v>
      </c>
      <c r="I51" s="18">
        <v>0</v>
      </c>
      <c r="J51" s="5">
        <v>0</v>
      </c>
      <c r="K51" s="5">
        <v>0</v>
      </c>
      <c r="L51" s="5">
        <v>0</v>
      </c>
      <c r="M51" s="5">
        <v>0</v>
      </c>
      <c r="N51" s="18">
        <v>30000</v>
      </c>
      <c r="O51" s="5">
        <f t="shared" si="0"/>
        <v>0</v>
      </c>
      <c r="P51" s="29" t="s">
        <v>84</v>
      </c>
      <c r="Q51" s="18">
        <v>30000</v>
      </c>
      <c r="R51" s="18">
        <v>0</v>
      </c>
      <c r="S51" s="18">
        <v>0</v>
      </c>
      <c r="X51" s="18">
        <v>0</v>
      </c>
      <c r="AE51" s="18">
        <v>0</v>
      </c>
      <c r="AG51" s="18">
        <v>0</v>
      </c>
    </row>
    <row r="52" spans="1:33" s="18" customFormat="1" ht="11.25">
      <c r="A52" s="28">
        <v>44</v>
      </c>
      <c r="B52" s="19" t="s">
        <v>43</v>
      </c>
      <c r="C52" s="28" t="s">
        <v>67</v>
      </c>
      <c r="D52" s="36" t="s">
        <v>85</v>
      </c>
      <c r="E52" s="35">
        <v>44499</v>
      </c>
      <c r="F52" s="34">
        <v>44531</v>
      </c>
      <c r="G52" s="18">
        <v>139800</v>
      </c>
      <c r="H52" s="5">
        <v>0</v>
      </c>
      <c r="I52" s="18">
        <v>0</v>
      </c>
      <c r="J52" s="18">
        <f t="shared" ref="J52:M52" si="17">SUM(J41:J51)</f>
        <v>0</v>
      </c>
      <c r="K52" s="18">
        <f t="shared" si="17"/>
        <v>0</v>
      </c>
      <c r="L52" s="18">
        <f t="shared" si="17"/>
        <v>0</v>
      </c>
      <c r="M52" s="18">
        <f t="shared" si="17"/>
        <v>0</v>
      </c>
      <c r="N52" s="18">
        <v>139800</v>
      </c>
      <c r="O52" s="5">
        <f t="shared" si="0"/>
        <v>0</v>
      </c>
      <c r="P52" s="29" t="s">
        <v>85</v>
      </c>
      <c r="Q52" s="18">
        <v>139800</v>
      </c>
      <c r="R52" s="18">
        <v>0</v>
      </c>
      <c r="S52" s="18">
        <v>0</v>
      </c>
      <c r="X52" s="18">
        <v>0</v>
      </c>
      <c r="AE52" s="18">
        <v>0</v>
      </c>
      <c r="AG52" s="18">
        <v>0</v>
      </c>
    </row>
    <row r="53" spans="1:33" s="18" customFormat="1" ht="11.25">
      <c r="A53" s="28">
        <v>45</v>
      </c>
      <c r="B53" s="19" t="s">
        <v>43</v>
      </c>
      <c r="C53" s="28" t="s">
        <v>67</v>
      </c>
      <c r="D53" s="36" t="s">
        <v>86</v>
      </c>
      <c r="E53" s="35">
        <v>44499</v>
      </c>
      <c r="F53" s="34">
        <v>44531</v>
      </c>
      <c r="G53" s="18">
        <v>30000</v>
      </c>
      <c r="H53" s="5">
        <v>0</v>
      </c>
      <c r="I53" s="18">
        <v>0</v>
      </c>
      <c r="J53" s="5">
        <v>0</v>
      </c>
      <c r="K53" s="5">
        <v>0</v>
      </c>
      <c r="L53" s="5">
        <v>0</v>
      </c>
      <c r="M53" s="5">
        <v>0</v>
      </c>
      <c r="N53" s="18">
        <v>30000</v>
      </c>
      <c r="O53" s="5">
        <f t="shared" si="0"/>
        <v>0</v>
      </c>
      <c r="P53" s="29" t="s">
        <v>86</v>
      </c>
      <c r="Q53" s="18">
        <v>30000</v>
      </c>
      <c r="R53" s="18">
        <v>0</v>
      </c>
      <c r="S53" s="18">
        <v>0</v>
      </c>
      <c r="X53" s="18">
        <v>0</v>
      </c>
      <c r="AE53" s="18">
        <v>0</v>
      </c>
      <c r="AG53" s="18">
        <v>0</v>
      </c>
    </row>
    <row r="54" spans="1:33" s="18" customFormat="1" ht="11.25">
      <c r="A54" s="28">
        <v>46</v>
      </c>
      <c r="B54" s="19" t="s">
        <v>43</v>
      </c>
      <c r="C54" s="28" t="s">
        <v>67</v>
      </c>
      <c r="D54" s="36" t="s">
        <v>87</v>
      </c>
      <c r="E54" s="35">
        <v>44530</v>
      </c>
      <c r="F54" s="34">
        <v>44543</v>
      </c>
      <c r="G54" s="18">
        <v>25100</v>
      </c>
      <c r="H54" s="5">
        <v>0</v>
      </c>
      <c r="I54" s="18">
        <v>0</v>
      </c>
      <c r="J54" s="18">
        <f t="shared" ref="J54:M54" si="18">SUM(J43:J53)</f>
        <v>0</v>
      </c>
      <c r="K54" s="18">
        <f t="shared" si="18"/>
        <v>0</v>
      </c>
      <c r="L54" s="18">
        <f t="shared" si="18"/>
        <v>0</v>
      </c>
      <c r="M54" s="18">
        <f t="shared" si="18"/>
        <v>0</v>
      </c>
      <c r="N54" s="18">
        <v>24480</v>
      </c>
      <c r="O54" s="5">
        <f t="shared" si="0"/>
        <v>620</v>
      </c>
      <c r="P54" s="29" t="s">
        <v>87</v>
      </c>
      <c r="Q54" s="18">
        <v>25100</v>
      </c>
      <c r="R54" s="18">
        <v>0</v>
      </c>
      <c r="S54" s="18">
        <v>0</v>
      </c>
      <c r="X54" s="18">
        <v>0</v>
      </c>
      <c r="AE54" s="18">
        <v>0</v>
      </c>
      <c r="AG54" s="18">
        <v>620</v>
      </c>
    </row>
    <row r="55" spans="1:33" s="18" customFormat="1" ht="11.25">
      <c r="A55" s="28">
        <v>47</v>
      </c>
      <c r="B55" s="19" t="s">
        <v>43</v>
      </c>
      <c r="C55" s="28" t="s">
        <v>67</v>
      </c>
      <c r="D55" s="36" t="s">
        <v>88</v>
      </c>
      <c r="E55" s="35">
        <v>44530</v>
      </c>
      <c r="F55" s="34">
        <v>44543</v>
      </c>
      <c r="G55" s="18">
        <v>133540</v>
      </c>
      <c r="H55" s="5">
        <v>0</v>
      </c>
      <c r="I55" s="18">
        <v>0</v>
      </c>
      <c r="J55" s="5">
        <v>0</v>
      </c>
      <c r="K55" s="5">
        <v>0</v>
      </c>
      <c r="L55" s="5">
        <v>0</v>
      </c>
      <c r="M55" s="5">
        <v>0</v>
      </c>
      <c r="N55" s="18">
        <v>133540</v>
      </c>
      <c r="O55" s="5">
        <f t="shared" si="0"/>
        <v>0</v>
      </c>
      <c r="P55" s="29" t="s">
        <v>88</v>
      </c>
      <c r="Q55" s="18">
        <v>133540</v>
      </c>
      <c r="R55" s="18">
        <v>0</v>
      </c>
      <c r="S55" s="18">
        <v>0</v>
      </c>
      <c r="X55" s="18">
        <v>0</v>
      </c>
      <c r="AE55" s="18">
        <v>0</v>
      </c>
      <c r="AG55" s="18">
        <v>0</v>
      </c>
    </row>
    <row r="56" spans="1:33" s="18" customFormat="1" ht="11.25">
      <c r="A56" s="28">
        <v>48</v>
      </c>
      <c r="B56" s="19" t="s">
        <v>43</v>
      </c>
      <c r="C56" s="28" t="s">
        <v>67</v>
      </c>
      <c r="D56" s="36" t="s">
        <v>89</v>
      </c>
      <c r="E56" s="35">
        <v>44530</v>
      </c>
      <c r="F56" s="34">
        <v>44543</v>
      </c>
      <c r="G56" s="18">
        <v>142600</v>
      </c>
      <c r="H56" s="5">
        <v>0</v>
      </c>
      <c r="I56" s="18">
        <v>0</v>
      </c>
      <c r="J56" s="18">
        <f t="shared" ref="J56:M56" si="19">SUM(J45:J55)</f>
        <v>0</v>
      </c>
      <c r="K56" s="18">
        <f t="shared" si="19"/>
        <v>0</v>
      </c>
      <c r="L56" s="18">
        <f t="shared" si="19"/>
        <v>0</v>
      </c>
      <c r="M56" s="18">
        <f t="shared" si="19"/>
        <v>0</v>
      </c>
      <c r="N56" s="18">
        <v>142600</v>
      </c>
      <c r="O56" s="5">
        <f t="shared" si="0"/>
        <v>0</v>
      </c>
      <c r="P56" s="29" t="s">
        <v>89</v>
      </c>
      <c r="Q56" s="18">
        <v>142600</v>
      </c>
      <c r="R56" s="18">
        <v>0</v>
      </c>
      <c r="S56" s="18">
        <v>0</v>
      </c>
      <c r="X56" s="18">
        <v>0</v>
      </c>
      <c r="AE56" s="18">
        <v>0</v>
      </c>
      <c r="AG56" s="18">
        <v>0</v>
      </c>
    </row>
    <row r="57" spans="1:33" s="18" customFormat="1" ht="11.25">
      <c r="A57" s="28">
        <v>49</v>
      </c>
      <c r="B57" s="19" t="s">
        <v>43</v>
      </c>
      <c r="C57" s="28" t="s">
        <v>67</v>
      </c>
      <c r="D57" s="36" t="s">
        <v>90</v>
      </c>
      <c r="E57" s="33">
        <v>44530</v>
      </c>
      <c r="F57" s="34">
        <v>44543</v>
      </c>
      <c r="G57" s="18">
        <v>519300</v>
      </c>
      <c r="H57" s="5">
        <v>0</v>
      </c>
      <c r="I57" s="18">
        <v>0</v>
      </c>
      <c r="J57" s="5">
        <v>0</v>
      </c>
      <c r="K57" s="5">
        <v>0</v>
      </c>
      <c r="L57" s="5">
        <v>0</v>
      </c>
      <c r="M57" s="5">
        <v>0</v>
      </c>
      <c r="N57" s="18">
        <v>519300</v>
      </c>
      <c r="O57" s="5">
        <f t="shared" si="0"/>
        <v>0</v>
      </c>
      <c r="P57" s="29" t="s">
        <v>90</v>
      </c>
      <c r="Q57" s="18">
        <v>519300</v>
      </c>
      <c r="R57" s="18">
        <v>0</v>
      </c>
      <c r="S57" s="18">
        <v>0</v>
      </c>
      <c r="X57" s="18">
        <v>0</v>
      </c>
      <c r="AE57" s="18">
        <v>0</v>
      </c>
      <c r="AG57" s="18">
        <v>0</v>
      </c>
    </row>
    <row r="58" spans="1:33" s="18" customFormat="1" ht="11.25">
      <c r="A58" s="28">
        <v>50</v>
      </c>
      <c r="B58" s="19" t="s">
        <v>43</v>
      </c>
      <c r="C58" s="28" t="s">
        <v>67</v>
      </c>
      <c r="D58" s="36" t="s">
        <v>91</v>
      </c>
      <c r="E58" s="33">
        <v>44530</v>
      </c>
      <c r="F58" s="34">
        <v>44543</v>
      </c>
      <c r="G58" s="18">
        <v>142920</v>
      </c>
      <c r="H58" s="5">
        <v>0</v>
      </c>
      <c r="I58" s="18">
        <v>0</v>
      </c>
      <c r="J58" s="18">
        <f t="shared" ref="J58:M58" si="20">SUM(J47:J57)</f>
        <v>0</v>
      </c>
      <c r="K58" s="18">
        <f t="shared" si="20"/>
        <v>0</v>
      </c>
      <c r="L58" s="18">
        <f t="shared" si="20"/>
        <v>0</v>
      </c>
      <c r="M58" s="18">
        <f t="shared" si="20"/>
        <v>0</v>
      </c>
      <c r="N58" s="18">
        <v>142920</v>
      </c>
      <c r="O58" s="5">
        <f t="shared" si="0"/>
        <v>0</v>
      </c>
      <c r="P58" s="29" t="s">
        <v>91</v>
      </c>
      <c r="Q58" s="18">
        <v>142920</v>
      </c>
      <c r="R58" s="18">
        <v>0</v>
      </c>
      <c r="S58" s="18">
        <v>0</v>
      </c>
      <c r="X58" s="18">
        <v>0</v>
      </c>
      <c r="AE58" s="18">
        <v>0</v>
      </c>
      <c r="AG58" s="18">
        <v>0</v>
      </c>
    </row>
    <row r="59" spans="1:33" s="18" customFormat="1" ht="11.25">
      <c r="A59" s="28">
        <v>51</v>
      </c>
      <c r="B59" s="19" t="s">
        <v>43</v>
      </c>
      <c r="C59" s="28" t="s">
        <v>67</v>
      </c>
      <c r="D59" s="36" t="s">
        <v>92</v>
      </c>
      <c r="E59" s="33">
        <v>44530</v>
      </c>
      <c r="F59" s="34">
        <v>44543</v>
      </c>
      <c r="G59" s="18">
        <v>2132604</v>
      </c>
      <c r="H59" s="5">
        <v>0</v>
      </c>
      <c r="I59" s="18">
        <v>0</v>
      </c>
      <c r="J59" s="5">
        <v>0</v>
      </c>
      <c r="K59" s="5">
        <v>0</v>
      </c>
      <c r="L59" s="5">
        <v>0</v>
      </c>
      <c r="M59" s="5">
        <v>0</v>
      </c>
      <c r="N59" s="18">
        <v>2132604</v>
      </c>
      <c r="O59" s="5">
        <f t="shared" si="0"/>
        <v>0</v>
      </c>
      <c r="P59" s="29" t="s">
        <v>92</v>
      </c>
      <c r="Q59" s="18">
        <v>2132604</v>
      </c>
      <c r="R59" s="18">
        <v>0</v>
      </c>
      <c r="S59" s="18">
        <v>0</v>
      </c>
      <c r="X59" s="18">
        <v>0</v>
      </c>
      <c r="AE59" s="18">
        <v>0</v>
      </c>
      <c r="AG59" s="18">
        <v>0</v>
      </c>
    </row>
    <row r="60" spans="1:33" s="18" customFormat="1" ht="11.25">
      <c r="A60" s="28">
        <v>52</v>
      </c>
      <c r="B60" s="19" t="s">
        <v>43</v>
      </c>
      <c r="C60" s="28" t="s">
        <v>67</v>
      </c>
      <c r="D60" s="36" t="s">
        <v>93</v>
      </c>
      <c r="E60" s="33">
        <v>44530</v>
      </c>
      <c r="F60" s="34">
        <v>44543</v>
      </c>
      <c r="G60" s="18">
        <v>133640</v>
      </c>
      <c r="H60" s="5">
        <v>0</v>
      </c>
      <c r="I60" s="18">
        <v>0</v>
      </c>
      <c r="J60" s="18">
        <f t="shared" ref="J60:M60" si="21">SUM(J49:J59)</f>
        <v>0</v>
      </c>
      <c r="K60" s="18">
        <f t="shared" si="21"/>
        <v>0</v>
      </c>
      <c r="L60" s="18">
        <f t="shared" si="21"/>
        <v>0</v>
      </c>
      <c r="M60" s="18">
        <f t="shared" si="21"/>
        <v>0</v>
      </c>
      <c r="N60" s="18">
        <v>133640</v>
      </c>
      <c r="O60" s="5">
        <f t="shared" si="0"/>
        <v>0</v>
      </c>
      <c r="P60" s="29" t="s">
        <v>93</v>
      </c>
      <c r="Q60" s="18">
        <v>133640</v>
      </c>
      <c r="R60" s="18">
        <v>0</v>
      </c>
      <c r="S60" s="18">
        <v>0</v>
      </c>
      <c r="X60" s="18">
        <v>0</v>
      </c>
      <c r="AE60" s="18">
        <v>0</v>
      </c>
      <c r="AG60" s="18">
        <v>0</v>
      </c>
    </row>
    <row r="61" spans="1:33" s="18" customFormat="1" ht="11.25">
      <c r="A61" s="28">
        <v>53</v>
      </c>
      <c r="B61" s="19" t="s">
        <v>43</v>
      </c>
      <c r="C61" s="28" t="s">
        <v>67</v>
      </c>
      <c r="D61" s="36" t="s">
        <v>94</v>
      </c>
      <c r="E61" s="33">
        <v>44530</v>
      </c>
      <c r="F61" s="34">
        <v>44543</v>
      </c>
      <c r="G61" s="18">
        <v>143000</v>
      </c>
      <c r="H61" s="5">
        <v>0</v>
      </c>
      <c r="I61" s="18">
        <v>0</v>
      </c>
      <c r="J61" s="5">
        <v>0</v>
      </c>
      <c r="K61" s="5">
        <v>0</v>
      </c>
      <c r="L61" s="5">
        <v>0</v>
      </c>
      <c r="M61" s="5">
        <v>0</v>
      </c>
      <c r="N61" s="18">
        <v>143000</v>
      </c>
      <c r="O61" s="5">
        <f t="shared" si="0"/>
        <v>0</v>
      </c>
      <c r="P61" s="29" t="s">
        <v>94</v>
      </c>
      <c r="Q61" s="18">
        <v>143000</v>
      </c>
      <c r="R61" s="18">
        <v>0</v>
      </c>
      <c r="S61" s="18">
        <v>0</v>
      </c>
      <c r="X61" s="18">
        <v>0</v>
      </c>
      <c r="AE61" s="18">
        <v>0</v>
      </c>
      <c r="AG61" s="18">
        <v>0</v>
      </c>
    </row>
    <row r="62" spans="1:33" s="18" customFormat="1" ht="11.25">
      <c r="A62" s="28">
        <v>54</v>
      </c>
      <c r="B62" s="19" t="s">
        <v>43</v>
      </c>
      <c r="C62" s="28" t="s">
        <v>67</v>
      </c>
      <c r="D62" s="36" t="s">
        <v>95</v>
      </c>
      <c r="E62" s="33">
        <v>44530</v>
      </c>
      <c r="F62" s="34">
        <v>44543</v>
      </c>
      <c r="G62" s="18">
        <v>30000</v>
      </c>
      <c r="H62" s="5">
        <v>0</v>
      </c>
      <c r="I62" s="18">
        <v>0</v>
      </c>
      <c r="J62" s="18">
        <f t="shared" ref="J62:M62" si="22">SUM(J51:J61)</f>
        <v>0</v>
      </c>
      <c r="K62" s="18">
        <f t="shared" si="22"/>
        <v>0</v>
      </c>
      <c r="L62" s="18">
        <f t="shared" si="22"/>
        <v>0</v>
      </c>
      <c r="M62" s="18">
        <f t="shared" si="22"/>
        <v>0</v>
      </c>
      <c r="N62" s="18">
        <v>30000</v>
      </c>
      <c r="O62" s="5">
        <f t="shared" si="0"/>
        <v>0</v>
      </c>
      <c r="P62" s="29" t="s">
        <v>95</v>
      </c>
      <c r="Q62" s="18">
        <v>30000</v>
      </c>
      <c r="R62" s="18">
        <v>0</v>
      </c>
      <c r="S62" s="18">
        <v>0</v>
      </c>
      <c r="X62" s="18">
        <v>0</v>
      </c>
      <c r="AE62" s="18">
        <v>0</v>
      </c>
      <c r="AG62" s="18">
        <v>0</v>
      </c>
    </row>
    <row r="63" spans="1:33" s="18" customFormat="1" ht="11.25">
      <c r="A63" s="28">
        <v>55</v>
      </c>
      <c r="B63" s="19" t="s">
        <v>43</v>
      </c>
      <c r="C63" s="28" t="s">
        <v>67</v>
      </c>
      <c r="D63" s="36" t="s">
        <v>96</v>
      </c>
      <c r="E63" s="33">
        <v>44530</v>
      </c>
      <c r="F63" s="34">
        <v>44543</v>
      </c>
      <c r="G63" s="18">
        <v>200360</v>
      </c>
      <c r="H63" s="5">
        <v>0</v>
      </c>
      <c r="I63" s="18">
        <v>0</v>
      </c>
      <c r="J63" s="5">
        <v>0</v>
      </c>
      <c r="K63" s="5">
        <v>0</v>
      </c>
      <c r="L63" s="5">
        <v>0</v>
      </c>
      <c r="M63" s="5">
        <v>0</v>
      </c>
      <c r="N63" s="18">
        <v>200360</v>
      </c>
      <c r="O63" s="5">
        <f t="shared" si="0"/>
        <v>0</v>
      </c>
      <c r="P63" s="29" t="s">
        <v>96</v>
      </c>
      <c r="Q63" s="18">
        <v>200360</v>
      </c>
      <c r="R63" s="18">
        <v>0</v>
      </c>
      <c r="S63" s="18">
        <v>0</v>
      </c>
      <c r="X63" s="18">
        <v>0</v>
      </c>
      <c r="AE63" s="18">
        <v>0</v>
      </c>
      <c r="AG63" s="18">
        <v>0</v>
      </c>
    </row>
    <row r="64" spans="1:33" s="18" customFormat="1" ht="11.25">
      <c r="A64" s="28">
        <v>56</v>
      </c>
      <c r="B64" s="19" t="s">
        <v>43</v>
      </c>
      <c r="C64" s="28" t="s">
        <v>67</v>
      </c>
      <c r="D64" s="36" t="s">
        <v>97</v>
      </c>
      <c r="E64" s="33">
        <v>44530</v>
      </c>
      <c r="F64" s="34">
        <v>44543</v>
      </c>
      <c r="G64" s="18">
        <v>559510</v>
      </c>
      <c r="H64" s="5">
        <v>0</v>
      </c>
      <c r="I64" s="18">
        <v>0</v>
      </c>
      <c r="J64" s="18">
        <f t="shared" ref="J64:M64" si="23">SUM(J53:J63)</f>
        <v>0</v>
      </c>
      <c r="K64" s="18">
        <f t="shared" si="23"/>
        <v>0</v>
      </c>
      <c r="L64" s="18">
        <f t="shared" si="23"/>
        <v>0</v>
      </c>
      <c r="M64" s="18">
        <f t="shared" si="23"/>
        <v>0</v>
      </c>
      <c r="N64" s="18">
        <v>559510</v>
      </c>
      <c r="O64" s="5">
        <f t="shared" si="0"/>
        <v>0</v>
      </c>
      <c r="P64" s="29" t="s">
        <v>97</v>
      </c>
      <c r="Q64" s="18">
        <v>559510</v>
      </c>
      <c r="R64" s="18">
        <v>0</v>
      </c>
      <c r="S64" s="18">
        <v>0</v>
      </c>
      <c r="X64" s="18">
        <v>0</v>
      </c>
      <c r="AE64" s="18">
        <v>0</v>
      </c>
      <c r="AG64" s="18">
        <v>0</v>
      </c>
    </row>
    <row r="65" spans="7:33">
      <c r="G65" s="15">
        <f>SUM(G9:G64)</f>
        <v>12479203</v>
      </c>
      <c r="H65" s="15">
        <f t="shared" ref="H65:AG65" si="24">SUM(H9:H64)</f>
        <v>0</v>
      </c>
      <c r="I65" s="15">
        <f t="shared" si="24"/>
        <v>-153675</v>
      </c>
      <c r="J65" s="15">
        <f t="shared" si="24"/>
        <v>0</v>
      </c>
      <c r="K65" s="15">
        <f t="shared" si="24"/>
        <v>0</v>
      </c>
      <c r="L65" s="15">
        <f t="shared" si="24"/>
        <v>0</v>
      </c>
      <c r="M65" s="15">
        <f t="shared" si="24"/>
        <v>0</v>
      </c>
      <c r="N65" s="15">
        <f t="shared" si="24"/>
        <v>9365281</v>
      </c>
      <c r="O65" s="15">
        <f t="shared" si="24"/>
        <v>3113922</v>
      </c>
      <c r="P65" s="15">
        <v>0</v>
      </c>
      <c r="Q65" s="15">
        <f t="shared" si="24"/>
        <v>9622926</v>
      </c>
      <c r="R65" s="15">
        <f t="shared" si="24"/>
        <v>0</v>
      </c>
      <c r="S65" s="15">
        <f t="shared" si="24"/>
        <v>0</v>
      </c>
      <c r="T65" s="15">
        <f t="shared" si="24"/>
        <v>0</v>
      </c>
      <c r="U65" s="15">
        <f t="shared" si="24"/>
        <v>0</v>
      </c>
      <c r="V65" s="15">
        <f t="shared" si="24"/>
        <v>0</v>
      </c>
      <c r="W65" s="15">
        <v>0</v>
      </c>
      <c r="X65" s="15">
        <f t="shared" si="24"/>
        <v>410700</v>
      </c>
      <c r="Y65" s="15">
        <f t="shared" si="24"/>
        <v>0</v>
      </c>
      <c r="Z65" s="15">
        <f t="shared" si="24"/>
        <v>0</v>
      </c>
      <c r="AA65" s="15">
        <f t="shared" si="24"/>
        <v>0</v>
      </c>
      <c r="AB65" s="15">
        <f t="shared" si="24"/>
        <v>0</v>
      </c>
      <c r="AC65" s="15">
        <f t="shared" si="24"/>
        <v>0</v>
      </c>
      <c r="AD65" s="15">
        <f t="shared" si="24"/>
        <v>0</v>
      </c>
      <c r="AE65" s="15">
        <f t="shared" si="24"/>
        <v>410700</v>
      </c>
      <c r="AF65" s="15">
        <f t="shared" si="24"/>
        <v>0</v>
      </c>
      <c r="AG65" s="15">
        <f t="shared" si="24"/>
        <v>620</v>
      </c>
    </row>
    <row r="66" spans="7:33"/>
    <row r="67" spans="7:33"/>
    <row r="68" spans="7:33"/>
    <row r="69" spans="7:33"/>
    <row r="70" spans="7:33"/>
    <row r="71" spans="7:33"/>
    <row r="72" spans="7:33"/>
    <row r="73" spans="7:33"/>
    <row r="74" spans="7:33"/>
    <row r="75" spans="7:33"/>
    <row r="76" spans="7:33"/>
    <row r="77" spans="7:33"/>
    <row r="78" spans="7:33"/>
    <row r="79" spans="7:33"/>
    <row r="80" spans="7:33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</sheetData>
  <sheetProtection autoFilter="0"/>
  <autoFilter ref="A8:AL65" xr:uid="{78624B06-43EE-47DE-877A-D8DD17F02A74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A310C-9A2D-4F0E-A8DA-4C66BDC94FB4}">
  <dimension ref="A1:B9"/>
  <sheetViews>
    <sheetView workbookViewId="0">
      <selection activeCell="G8" sqref="G8"/>
    </sheetView>
  </sheetViews>
  <sheetFormatPr defaultColWidth="11.42578125" defaultRowHeight="15"/>
  <cols>
    <col min="1" max="1" width="32" customWidth="1"/>
    <col min="2" max="2" width="32.85546875" customWidth="1"/>
  </cols>
  <sheetData>
    <row r="1" spans="1:2" ht="15.75" thickBot="1">
      <c r="A1" s="14" t="s">
        <v>98</v>
      </c>
      <c r="B1" s="20"/>
    </row>
    <row r="2" spans="1:2" ht="15.75" thickBot="1">
      <c r="A2" s="21" t="s">
        <v>99</v>
      </c>
      <c r="B2" s="22">
        <v>12479203</v>
      </c>
    </row>
    <row r="3" spans="1:2" ht="15.75" thickBot="1">
      <c r="A3" s="21" t="s">
        <v>100</v>
      </c>
      <c r="B3" s="23">
        <v>9365281</v>
      </c>
    </row>
    <row r="4" spans="1:2" ht="15.75" thickBot="1">
      <c r="A4" s="24" t="s">
        <v>101</v>
      </c>
      <c r="B4" s="25">
        <v>3381798</v>
      </c>
    </row>
    <row r="5" spans="1:2" ht="15.75" thickBot="1">
      <c r="A5" s="21" t="s">
        <v>102</v>
      </c>
      <c r="B5" s="23">
        <v>-267876</v>
      </c>
    </row>
    <row r="6" spans="1:2" ht="15.75" thickBot="1">
      <c r="A6" s="21" t="s">
        <v>103</v>
      </c>
      <c r="B6" s="23">
        <v>410700</v>
      </c>
    </row>
    <row r="7" spans="1:2" ht="15.75" thickBot="1">
      <c r="A7" s="21" t="s">
        <v>104</v>
      </c>
      <c r="B7" s="23">
        <v>2856277</v>
      </c>
    </row>
    <row r="8" spans="1:2" ht="15.75" thickBot="1">
      <c r="A8" s="21" t="s">
        <v>105</v>
      </c>
      <c r="B8" s="23">
        <v>-153675</v>
      </c>
    </row>
    <row r="9" spans="1:2" ht="15.75" thickBot="1">
      <c r="A9" s="26" t="s">
        <v>106</v>
      </c>
      <c r="B9" s="27">
        <v>620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Benjamin Vasquez M</dc:creator>
  <cp:keywords/>
  <dc:description/>
  <cp:lastModifiedBy>Nancy Olid Prada Monsalve</cp:lastModifiedBy>
  <cp:revision/>
  <dcterms:created xsi:type="dcterms:W3CDTF">2020-08-28T16:05:02Z</dcterms:created>
  <dcterms:modified xsi:type="dcterms:W3CDTF">2022-02-08T15:39:29Z</dcterms:modified>
  <cp:category/>
  <cp:contentStatus/>
</cp:coreProperties>
</file>