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51097571-B62A-4457-AE62-9C8936F30577}" xr6:coauthVersionLast="47" xr6:coauthVersionMax="47" xr10:uidLastSave="{00000000-0000-0000-0000-000000000000}"/>
  <bookViews>
    <workbookView xWindow="-120" yWindow="-120" windowWidth="29040" windowHeight="15840" xr2:uid="{8D52B663-DEA0-40BE-9C70-4636B2C086D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AIFT010!$A$8:$AI$69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0" i="1" l="1"/>
  <c r="AK48" i="1"/>
  <c r="AK45" i="1"/>
  <c r="AK43" i="1"/>
  <c r="AK39" i="1"/>
  <c r="AK38" i="1"/>
  <c r="AK36" i="1"/>
  <c r="AL36" i="1" s="1"/>
  <c r="AK35" i="1"/>
  <c r="AK26" i="1"/>
  <c r="AK20" i="1"/>
  <c r="AK17" i="1"/>
  <c r="AK14" i="1"/>
  <c r="AL14" i="1" s="1"/>
  <c r="AL13" i="1"/>
  <c r="AK13" i="1"/>
  <c r="U69" i="1"/>
  <c r="AK47" i="1" l="1"/>
  <c r="AK50" i="1"/>
  <c r="AK11" i="1"/>
  <c r="AK30" i="1"/>
  <c r="AL61" i="1"/>
  <c r="AL22" i="1"/>
  <c r="AL31" i="1"/>
  <c r="AK54" i="1"/>
  <c r="AL54" i="1" s="1"/>
  <c r="AL48" i="1"/>
  <c r="AK56" i="1"/>
  <c r="AL56" i="1" s="1"/>
  <c r="AK23" i="1"/>
  <c r="AL23" i="1" s="1"/>
  <c r="AK25" i="1"/>
  <c r="AL43" i="1"/>
  <c r="AL45" i="1"/>
  <c r="AK61" i="1"/>
  <c r="AK42" i="1"/>
  <c r="AK58" i="1"/>
  <c r="AK63" i="1"/>
  <c r="AL63" i="1" s="1"/>
  <c r="AK21" i="1"/>
  <c r="AL21" i="1" s="1"/>
  <c r="AK27" i="1"/>
  <c r="AL39" i="1"/>
  <c r="AK44" i="1"/>
  <c r="AL44" i="1" s="1"/>
  <c r="AL50" i="1"/>
  <c r="AL58" i="1"/>
  <c r="AK29" i="1"/>
  <c r="AL29" i="1" s="1"/>
  <c r="AK31" i="1"/>
  <c r="AK37" i="1"/>
  <c r="AL37" i="1" s="1"/>
  <c r="AL42" i="1"/>
  <c r="AK57" i="1"/>
  <c r="AL57" i="1" s="1"/>
  <c r="AK16" i="1"/>
  <c r="AK15" i="1"/>
  <c r="AL15" i="1" s="1"/>
  <c r="AK24" i="1"/>
  <c r="AL24" i="1" s="1"/>
  <c r="AK28" i="1"/>
  <c r="AL28" i="1" s="1"/>
  <c r="AK9" i="1"/>
  <c r="N69" i="1"/>
  <c r="AL16" i="1"/>
  <c r="AK22" i="1"/>
  <c r="AK10" i="1"/>
  <c r="AL10" i="1" s="1"/>
  <c r="AK18" i="1"/>
  <c r="AL18" i="1" s="1"/>
  <c r="AK19" i="1"/>
  <c r="AL19" i="1"/>
  <c r="AL9" i="1"/>
  <c r="AK32" i="1"/>
  <c r="AL32" i="1"/>
  <c r="AK34" i="1"/>
  <c r="AL34" i="1" s="1"/>
  <c r="AL27" i="1"/>
  <c r="AK49" i="1"/>
  <c r="AL49" i="1"/>
  <c r="AK33" i="1"/>
  <c r="AL33" i="1" s="1"/>
  <c r="AL38" i="1"/>
  <c r="AL46" i="1"/>
  <c r="AK46" i="1"/>
  <c r="AK52" i="1"/>
  <c r="AL52" i="1" s="1"/>
  <c r="AK12" i="1"/>
  <c r="AL12" i="1" s="1"/>
  <c r="AL26" i="1"/>
  <c r="AL25" i="1"/>
  <c r="AL30" i="1"/>
  <c r="AL41" i="1"/>
  <c r="AK41" i="1"/>
  <c r="AL35" i="1"/>
  <c r="AK40" i="1"/>
  <c r="AL40" i="1"/>
  <c r="AL17" i="1"/>
  <c r="AL20" i="1"/>
  <c r="G69" i="1"/>
  <c r="AL11" i="1"/>
  <c r="AK55" i="1"/>
  <c r="AL55" i="1"/>
  <c r="AK62" i="1"/>
  <c r="AL62" i="1"/>
  <c r="AK51" i="1"/>
  <c r="AL51" i="1" s="1"/>
  <c r="AK59" i="1"/>
  <c r="AL59" i="1"/>
  <c r="AK65" i="1"/>
  <c r="AL65" i="1"/>
  <c r="AL47" i="1"/>
  <c r="AK66" i="1"/>
  <c r="AL66" i="1"/>
  <c r="AL60" i="1"/>
  <c r="AK53" i="1"/>
  <c r="AL53" i="1" s="1"/>
  <c r="AK64" i="1"/>
  <c r="AL64" i="1" s="1"/>
  <c r="AK67" i="1"/>
  <c r="AL67" i="1" s="1"/>
  <c r="AK68" i="1"/>
  <c r="AL68" i="1" s="1"/>
  <c r="M69" i="1" l="1"/>
  <c r="H69" i="1"/>
  <c r="R69" i="1"/>
  <c r="L69" i="1"/>
  <c r="J69" i="1"/>
  <c r="K69" i="1"/>
  <c r="S69" i="1"/>
  <c r="Q69" i="1" l="1"/>
  <c r="AG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6058C0B-840E-4574-A98B-7D807069B44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A86479F-DD50-4CCA-BF89-A76762317055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<sst xmlns="http://schemas.openxmlformats.org/spreadsheetml/2006/main" count="457" uniqueCount="198">
  <si>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</si>
  <si>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</si>
  <si>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</si>
  <si>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</si>
  <si>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</si>
  <si>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</si>
  <si>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</si>
  <si>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</si>
  <si>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</si>
  <si>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</si>
  <si>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</si>
  <si>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</si>
  <si>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</si>
  <si>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</si>
  <si>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</si>
  <si>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</si>
  <si>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</si>
  <si>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</si>
  <si>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</si>
  <si>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</si>
  <si>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</si>
  <si>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</si>
  <si>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</si>
  <si>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</si>
  <si>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</si>
  <si>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</si>
  <si>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</si>
  <si>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</si>
  <si>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</si>
  <si>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</si>
  <si>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</si>
  <si>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</si>
  <si>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</si>
  <si>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</si>
  <si>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</si>
  <si>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</si>
  <si>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</si>
  <si>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</si>
  <si>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</si>
  <si>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</si>
  <si>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</si>
  <si>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</si>
  <si>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</si>
  <si>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</si>
  <si>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</si>
  <si>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CLINICA DE URGENCIAS BUCARAMANGA</t>
  </si>
  <si>
    <t>EVENTO</t>
  </si>
  <si>
    <t>BGA</t>
  </si>
  <si>
    <t>30081</t>
  </si>
  <si>
    <t>BGA30081</t>
  </si>
  <si>
    <t/>
  </si>
  <si>
    <t>GL-687654334431876</t>
  </si>
  <si>
    <t xml:space="preserve"> </t>
  </si>
  <si>
    <t>30100</t>
  </si>
  <si>
    <t>BGA30100</t>
  </si>
  <si>
    <t>GL-6892516310185</t>
  </si>
  <si>
    <t>26931</t>
  </si>
  <si>
    <t>BGA26931</t>
  </si>
  <si>
    <t>23235</t>
  </si>
  <si>
    <t>BGA23235</t>
  </si>
  <si>
    <t>25547</t>
  </si>
  <si>
    <t>BGA25547</t>
  </si>
  <si>
    <t>30954</t>
  </si>
  <si>
    <t>31453</t>
  </si>
  <si>
    <t>31954</t>
  </si>
  <si>
    <t>31955</t>
  </si>
  <si>
    <t>31956</t>
  </si>
  <si>
    <t>29328</t>
  </si>
  <si>
    <t>BGA29328</t>
  </si>
  <si>
    <t>17399</t>
  </si>
  <si>
    <t>BGA17399</t>
  </si>
  <si>
    <t>GL-689251639897</t>
  </si>
  <si>
    <t>17866</t>
  </si>
  <si>
    <t>BGA17866</t>
  </si>
  <si>
    <t>21698</t>
  </si>
  <si>
    <t>23146</t>
  </si>
  <si>
    <t>BGA23146</t>
  </si>
  <si>
    <t>24078</t>
  </si>
  <si>
    <t>BGA24078</t>
  </si>
  <si>
    <t>31371</t>
  </si>
  <si>
    <t>BGA31371</t>
  </si>
  <si>
    <t>GL-68492320283</t>
  </si>
  <si>
    <t>CUB</t>
  </si>
  <si>
    <t>122504</t>
  </si>
  <si>
    <t>CUB122504</t>
  </si>
  <si>
    <t>GL-689251636031</t>
  </si>
  <si>
    <t>124302</t>
  </si>
  <si>
    <t>CUB124302</t>
  </si>
  <si>
    <t>GL-689251636029</t>
  </si>
  <si>
    <t>126673</t>
  </si>
  <si>
    <t>CUB126673</t>
  </si>
  <si>
    <t>GL-689251636028</t>
  </si>
  <si>
    <t>126708</t>
  </si>
  <si>
    <t>CUB126708</t>
  </si>
  <si>
    <t>GL-689251636027</t>
  </si>
  <si>
    <t>126753</t>
  </si>
  <si>
    <t>CUB126753</t>
  </si>
  <si>
    <t>GL-689251636026</t>
  </si>
  <si>
    <t>126919</t>
  </si>
  <si>
    <t>CUB126919</t>
  </si>
  <si>
    <t>GL-689251636024</t>
  </si>
  <si>
    <t>128716</t>
  </si>
  <si>
    <t>CUB128716</t>
  </si>
  <si>
    <t>GL-689251636036</t>
  </si>
  <si>
    <t>129537</t>
  </si>
  <si>
    <t>CUB129537</t>
  </si>
  <si>
    <t>GL-689251636035</t>
  </si>
  <si>
    <t>129630</t>
  </si>
  <si>
    <t>CUB129630</t>
  </si>
  <si>
    <t>GL-689251636034</t>
  </si>
  <si>
    <t>130970</t>
  </si>
  <si>
    <t>CUB130970</t>
  </si>
  <si>
    <t>GL-689251636033</t>
  </si>
  <si>
    <t>131035</t>
  </si>
  <si>
    <t>CUB131035</t>
  </si>
  <si>
    <t>GL-689251636032</t>
  </si>
  <si>
    <t>122014</t>
  </si>
  <si>
    <t>CUB122014</t>
  </si>
  <si>
    <t>GL-689251636869</t>
  </si>
  <si>
    <t>132707</t>
  </si>
  <si>
    <t>CUB132707</t>
  </si>
  <si>
    <t>GL-689251636864</t>
  </si>
  <si>
    <t>133539</t>
  </si>
  <si>
    <t>CUB133539</t>
  </si>
  <si>
    <t>GL-689251636859</t>
  </si>
  <si>
    <t>133619</t>
  </si>
  <si>
    <t>CUB133619</t>
  </si>
  <si>
    <t>GL-689251636868</t>
  </si>
  <si>
    <t>133708</t>
  </si>
  <si>
    <t>CUB133708</t>
  </si>
  <si>
    <t>GL-689251636867</t>
  </si>
  <si>
    <t>134117</t>
  </si>
  <si>
    <t>CUB134117</t>
  </si>
  <si>
    <t>GL-689251636866</t>
  </si>
  <si>
    <t>135587</t>
  </si>
  <si>
    <t>CUB135587</t>
  </si>
  <si>
    <t>GL-689251636865</t>
  </si>
  <si>
    <t>145058</t>
  </si>
  <si>
    <t>CUB145058</t>
  </si>
  <si>
    <t>GL-689251636862</t>
  </si>
  <si>
    <t>139035</t>
  </si>
  <si>
    <t>CUB139035</t>
  </si>
  <si>
    <t>GL-689251637332</t>
  </si>
  <si>
    <t>130033</t>
  </si>
  <si>
    <t>CUB130033</t>
  </si>
  <si>
    <t>GL-689251636870</t>
  </si>
  <si>
    <t>111747</t>
  </si>
  <si>
    <t>17407</t>
  </si>
  <si>
    <t>BGA17407</t>
  </si>
  <si>
    <t>GL-689251639901</t>
  </si>
  <si>
    <t>17514</t>
  </si>
  <si>
    <t>BGA17514</t>
  </si>
  <si>
    <t>GL-682218380673</t>
  </si>
  <si>
    <t>17520</t>
  </si>
  <si>
    <t>BGA17520</t>
  </si>
  <si>
    <t>GL-682218380674</t>
  </si>
  <si>
    <t>17521</t>
  </si>
  <si>
    <t>BGA17521</t>
  </si>
  <si>
    <t>GL-689251639902</t>
  </si>
  <si>
    <t>17522</t>
  </si>
  <si>
    <t>BGA17522</t>
  </si>
  <si>
    <t>GL-682218380675</t>
  </si>
  <si>
    <t>20581</t>
  </si>
  <si>
    <t>BGA20581</t>
  </si>
  <si>
    <t>22536</t>
  </si>
  <si>
    <t>BGA22536</t>
  </si>
  <si>
    <t>24157</t>
  </si>
  <si>
    <t>BGA24157</t>
  </si>
  <si>
    <t>30078</t>
  </si>
  <si>
    <t>BGA30078</t>
  </si>
  <si>
    <t>GL-6892516310186</t>
  </si>
  <si>
    <t>30084</t>
  </si>
  <si>
    <t>BGA30084</t>
  </si>
  <si>
    <t>GL-6892516310188</t>
  </si>
  <si>
    <t>30097</t>
  </si>
  <si>
    <t>BGA30097</t>
  </si>
  <si>
    <t>30114</t>
  </si>
  <si>
    <t>BGA30114</t>
  </si>
  <si>
    <t>30151</t>
  </si>
  <si>
    <t>BGA30151</t>
  </si>
  <si>
    <t>GL-6892516310190</t>
  </si>
  <si>
    <t>30253</t>
  </si>
  <si>
    <t>BGA30253</t>
  </si>
  <si>
    <t>30272</t>
  </si>
  <si>
    <t>BGA30272</t>
  </si>
  <si>
    <t>31003</t>
  </si>
  <si>
    <t>BGA31003</t>
  </si>
  <si>
    <t>31006</t>
  </si>
  <si>
    <t>BGA31006</t>
  </si>
  <si>
    <t>31455</t>
  </si>
  <si>
    <t>BGA31455</t>
  </si>
  <si>
    <t>31856</t>
  </si>
  <si>
    <t>BGA31856</t>
  </si>
  <si>
    <t>31925</t>
  </si>
  <si>
    <t>BGA31925</t>
  </si>
  <si>
    <t>30104</t>
  </si>
  <si>
    <t>BGA30104</t>
  </si>
  <si>
    <t>GL-6892516310184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</si>
</sst>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4CF73DA6-F369-4C66-AD94-0E21196E187D}"/>
    <cellStyle name="Normal" xfId="0" builtinId="0"/>
    <cellStyle name="Normal 2 2" xfId="2" xr:uid="{4BD524BB-9CD7-4E6F-B30E-CE2765D35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bvasquez_coosalud_com/Documents/Carteras%20IPS/Conciliaciones%20Nit%20900/Jornada%20Supersalud%20Nov-2021/Carteras%20Recibidas/Revision%20Cartera%20Clinica%20Urgencias%20Bucaramanga%20-%20Supersalud.xlsm?E3EA917E" TargetMode="External"/><Relationship Id="rId1" Type="http://schemas.openxmlformats.org/officeDocument/2006/relationships/externalLinkPath" Target="file:///\\E3EA917E\Revision%20Cartera%20Clinica%20Urgencias%20Bucaramanga%20-%20Supersalu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44449</v>
          </cell>
          <cell r="O2" t="str">
            <v>BGA30081</v>
          </cell>
          <cell r="P2">
            <v>44449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44449</v>
          </cell>
          <cell r="O3" t="str">
            <v>BGA30100</v>
          </cell>
          <cell r="P3">
            <v>44449</v>
          </cell>
        </row>
        <row r="4">
          <cell r="J4" t="str">
            <v>(en blanco)</v>
          </cell>
          <cell r="K4" t="str">
            <v>(en blanco)</v>
          </cell>
          <cell r="L4">
            <v>441997922</v>
          </cell>
          <cell r="N4">
            <v>44414</v>
          </cell>
          <cell r="O4" t="str">
            <v>BGA26931</v>
          </cell>
          <cell r="P4">
            <v>44414</v>
          </cell>
        </row>
        <row r="5">
          <cell r="J5" t="str">
            <v>BGA30081</v>
          </cell>
          <cell r="K5">
            <v>44449</v>
          </cell>
          <cell r="L5">
            <v>387247</v>
          </cell>
          <cell r="N5">
            <v>44414</v>
          </cell>
          <cell r="O5" t="str">
            <v>BGA23235</v>
          </cell>
          <cell r="P5">
            <v>44414</v>
          </cell>
        </row>
        <row r="6">
          <cell r="J6" t="str">
            <v>BGA30100</v>
          </cell>
          <cell r="K6">
            <v>44449</v>
          </cell>
          <cell r="L6">
            <v>15436236</v>
          </cell>
          <cell r="N6">
            <v>44414</v>
          </cell>
          <cell r="O6" t="str">
            <v>BGA25547</v>
          </cell>
          <cell r="P6">
            <v>44414</v>
          </cell>
        </row>
        <row r="7">
          <cell r="J7" t="str">
            <v>BGA26931</v>
          </cell>
          <cell r="K7">
            <v>44414</v>
          </cell>
          <cell r="L7">
            <v>80832</v>
          </cell>
          <cell r="N7">
            <v>44476</v>
          </cell>
          <cell r="O7" t="str">
            <v>BGA30954</v>
          </cell>
          <cell r="P7">
            <v>44476</v>
          </cell>
        </row>
        <row r="8">
          <cell r="J8" t="str">
            <v>BGA23235</v>
          </cell>
          <cell r="K8">
            <v>44414</v>
          </cell>
          <cell r="L8">
            <v>80832</v>
          </cell>
          <cell r="N8">
            <v>44476</v>
          </cell>
          <cell r="O8" t="str">
            <v>BGA31453</v>
          </cell>
          <cell r="P8">
            <v>44476</v>
          </cell>
        </row>
        <row r="9">
          <cell r="J9" t="str">
            <v>BGA25547</v>
          </cell>
          <cell r="K9">
            <v>44414</v>
          </cell>
          <cell r="L9">
            <v>80832</v>
          </cell>
          <cell r="N9">
            <v>44476</v>
          </cell>
          <cell r="O9" t="str">
            <v>BGA31954</v>
          </cell>
          <cell r="P9">
            <v>44476</v>
          </cell>
        </row>
        <row r="10">
          <cell r="J10" t="str">
            <v>BGA30954</v>
          </cell>
          <cell r="K10">
            <v>44476</v>
          </cell>
          <cell r="L10">
            <v>80832</v>
          </cell>
          <cell r="N10">
            <v>44476</v>
          </cell>
          <cell r="O10" t="str">
            <v>BGA31955</v>
          </cell>
          <cell r="P10">
            <v>44476</v>
          </cell>
        </row>
        <row r="11">
          <cell r="J11" t="str">
            <v>BGA31453</v>
          </cell>
          <cell r="K11">
            <v>44476</v>
          </cell>
          <cell r="L11">
            <v>80832</v>
          </cell>
          <cell r="N11">
            <v>44476</v>
          </cell>
          <cell r="O11" t="str">
            <v>BGA31956</v>
          </cell>
          <cell r="P11">
            <v>44476</v>
          </cell>
        </row>
        <row r="12">
          <cell r="J12" t="str">
            <v>BGA31954</v>
          </cell>
          <cell r="K12">
            <v>44476</v>
          </cell>
          <cell r="L12">
            <v>1657425</v>
          </cell>
          <cell r="N12">
            <v>44449</v>
          </cell>
          <cell r="O12" t="str">
            <v>BGA29328</v>
          </cell>
          <cell r="P12">
            <v>44449</v>
          </cell>
        </row>
        <row r="13">
          <cell r="J13" t="str">
            <v>BGA31955</v>
          </cell>
          <cell r="K13">
            <v>44476</v>
          </cell>
          <cell r="L13">
            <v>3696756</v>
          </cell>
          <cell r="N13">
            <v>44355</v>
          </cell>
          <cell r="O13" t="str">
            <v>BGA17399</v>
          </cell>
          <cell r="P13">
            <v>44355</v>
          </cell>
        </row>
        <row r="14">
          <cell r="J14" t="str">
            <v>BGA31956</v>
          </cell>
          <cell r="K14">
            <v>44476</v>
          </cell>
          <cell r="L14">
            <v>5535000</v>
          </cell>
          <cell r="N14">
            <v>44410</v>
          </cell>
          <cell r="O14" t="str">
            <v>BGA17866</v>
          </cell>
          <cell r="P14">
            <v>44410</v>
          </cell>
        </row>
        <row r="15">
          <cell r="J15" t="str">
            <v>BGA29328</v>
          </cell>
          <cell r="K15">
            <v>44449</v>
          </cell>
          <cell r="L15">
            <v>264054</v>
          </cell>
          <cell r="N15">
            <v>44410</v>
          </cell>
          <cell r="O15" t="str">
            <v>BGA21698</v>
          </cell>
          <cell r="P15">
            <v>44410</v>
          </cell>
        </row>
        <row r="16">
          <cell r="J16" t="str">
            <v>BGA17399</v>
          </cell>
          <cell r="K16">
            <v>44355</v>
          </cell>
          <cell r="L16">
            <v>1174387</v>
          </cell>
          <cell r="N16">
            <v>44410</v>
          </cell>
          <cell r="O16" t="str">
            <v>BGA23146</v>
          </cell>
          <cell r="P16">
            <v>44410</v>
          </cell>
        </row>
        <row r="17">
          <cell r="J17" t="str">
            <v>BGA17866</v>
          </cell>
          <cell r="K17">
            <v>44410</v>
          </cell>
          <cell r="L17">
            <v>747079</v>
          </cell>
          <cell r="N17">
            <v>44410</v>
          </cell>
          <cell r="O17" t="str">
            <v>BGA24078</v>
          </cell>
          <cell r="P17">
            <v>44410</v>
          </cell>
        </row>
        <row r="18">
          <cell r="J18" t="str">
            <v>BGA21698</v>
          </cell>
          <cell r="K18">
            <v>44410</v>
          </cell>
          <cell r="L18">
            <v>1429988</v>
          </cell>
          <cell r="N18">
            <v>44476</v>
          </cell>
          <cell r="O18" t="str">
            <v>BGA31371</v>
          </cell>
          <cell r="P18">
            <v>44476</v>
          </cell>
        </row>
        <row r="19">
          <cell r="J19" t="str">
            <v>BGA23146</v>
          </cell>
          <cell r="K19">
            <v>44410</v>
          </cell>
          <cell r="L19">
            <v>11185421</v>
          </cell>
          <cell r="N19">
            <v>43469</v>
          </cell>
          <cell r="O19" t="str">
            <v>CUB122504</v>
          </cell>
          <cell r="P19">
            <v>43469</v>
          </cell>
        </row>
        <row r="20">
          <cell r="J20" t="str">
            <v>BGA24078</v>
          </cell>
          <cell r="K20">
            <v>44410</v>
          </cell>
          <cell r="L20">
            <v>45221</v>
          </cell>
          <cell r="N20">
            <v>43469</v>
          </cell>
          <cell r="O20" t="str">
            <v>CUB124302</v>
          </cell>
          <cell r="P20">
            <v>43469</v>
          </cell>
        </row>
        <row r="21">
          <cell r="J21" t="str">
            <v>BGA31371</v>
          </cell>
          <cell r="K21">
            <v>44476</v>
          </cell>
          <cell r="L21">
            <v>4363559</v>
          </cell>
          <cell r="N21">
            <v>43469</v>
          </cell>
          <cell r="O21" t="str">
            <v>CUB126673</v>
          </cell>
          <cell r="P21">
            <v>43469</v>
          </cell>
        </row>
        <row r="22">
          <cell r="J22" t="str">
            <v>CUB122504</v>
          </cell>
          <cell r="K22">
            <v>43469</v>
          </cell>
          <cell r="L22">
            <v>65132</v>
          </cell>
          <cell r="N22">
            <v>43469</v>
          </cell>
          <cell r="O22" t="str">
            <v>CUB126708</v>
          </cell>
          <cell r="P22">
            <v>43469</v>
          </cell>
        </row>
        <row r="23">
          <cell r="J23" t="str">
            <v>CUB124302</v>
          </cell>
          <cell r="K23">
            <v>43469</v>
          </cell>
          <cell r="L23">
            <v>691404</v>
          </cell>
          <cell r="N23">
            <v>43469</v>
          </cell>
          <cell r="O23" t="str">
            <v>CUB126753</v>
          </cell>
          <cell r="P23">
            <v>43469</v>
          </cell>
        </row>
        <row r="24">
          <cell r="J24" t="str">
            <v>CUB126673</v>
          </cell>
          <cell r="K24">
            <v>43469</v>
          </cell>
          <cell r="L24">
            <v>300240</v>
          </cell>
          <cell r="N24">
            <v>43469</v>
          </cell>
          <cell r="O24" t="str">
            <v>CUB126919</v>
          </cell>
          <cell r="P24">
            <v>43469</v>
          </cell>
        </row>
        <row r="25">
          <cell r="J25" t="str">
            <v>CUB126708</v>
          </cell>
          <cell r="K25">
            <v>43469</v>
          </cell>
          <cell r="L25">
            <v>16505803</v>
          </cell>
          <cell r="N25">
            <v>43469</v>
          </cell>
          <cell r="O25" t="str">
            <v>CUB128716</v>
          </cell>
          <cell r="P25">
            <v>43469</v>
          </cell>
        </row>
        <row r="26">
          <cell r="J26" t="str">
            <v>CUB126753</v>
          </cell>
          <cell r="K26">
            <v>43469</v>
          </cell>
          <cell r="L26">
            <v>1107061</v>
          </cell>
          <cell r="N26">
            <v>43469</v>
          </cell>
          <cell r="O26" t="str">
            <v>CUB129537</v>
          </cell>
          <cell r="P26">
            <v>43469</v>
          </cell>
        </row>
        <row r="27">
          <cell r="J27" t="str">
            <v>CUB126919</v>
          </cell>
          <cell r="K27">
            <v>43469</v>
          </cell>
          <cell r="L27">
            <v>379962</v>
          </cell>
          <cell r="N27">
            <v>43469</v>
          </cell>
          <cell r="O27" t="str">
            <v>CUB129630</v>
          </cell>
          <cell r="P27">
            <v>43469</v>
          </cell>
        </row>
        <row r="28">
          <cell r="J28" t="str">
            <v>CUB128716</v>
          </cell>
          <cell r="K28">
            <v>43469</v>
          </cell>
          <cell r="L28">
            <v>4013329</v>
          </cell>
          <cell r="N28">
            <v>43469</v>
          </cell>
          <cell r="O28" t="str">
            <v>CUB130970</v>
          </cell>
          <cell r="P28">
            <v>43469</v>
          </cell>
        </row>
        <row r="29">
          <cell r="J29" t="str">
            <v>CUB129537</v>
          </cell>
          <cell r="K29">
            <v>43469</v>
          </cell>
          <cell r="L29">
            <v>7430611</v>
          </cell>
          <cell r="N29">
            <v>43469</v>
          </cell>
          <cell r="O29" t="str">
            <v>CUB131035</v>
          </cell>
          <cell r="P29">
            <v>43469</v>
          </cell>
        </row>
        <row r="30">
          <cell r="J30" t="str">
            <v>CUB129630</v>
          </cell>
          <cell r="K30">
            <v>43469</v>
          </cell>
          <cell r="L30">
            <v>135000</v>
          </cell>
          <cell r="N30">
            <v>43621</v>
          </cell>
          <cell r="O30" t="str">
            <v>CUB122014</v>
          </cell>
          <cell r="P30">
            <v>43621</v>
          </cell>
        </row>
        <row r="31">
          <cell r="J31" t="str">
            <v>CUB130970</v>
          </cell>
          <cell r="K31">
            <v>43469</v>
          </cell>
          <cell r="L31">
            <v>1523649</v>
          </cell>
          <cell r="N31">
            <v>43621</v>
          </cell>
          <cell r="O31" t="str">
            <v>CUB132707</v>
          </cell>
          <cell r="P31">
            <v>43621</v>
          </cell>
        </row>
        <row r="32">
          <cell r="J32" t="str">
            <v>CUB131035</v>
          </cell>
          <cell r="K32">
            <v>43469</v>
          </cell>
          <cell r="L32">
            <v>881124</v>
          </cell>
          <cell r="N32">
            <v>43621</v>
          </cell>
          <cell r="O32" t="str">
            <v>CUB133539</v>
          </cell>
          <cell r="P32">
            <v>43621</v>
          </cell>
        </row>
        <row r="33">
          <cell r="J33" t="str">
            <v>CUB122014</v>
          </cell>
          <cell r="K33">
            <v>43621</v>
          </cell>
          <cell r="L33">
            <v>2154249</v>
          </cell>
          <cell r="N33">
            <v>43621</v>
          </cell>
          <cell r="O33" t="str">
            <v>CUB133619</v>
          </cell>
          <cell r="P33">
            <v>43621</v>
          </cell>
        </row>
        <row r="34">
          <cell r="J34" t="str">
            <v>CUB132707</v>
          </cell>
          <cell r="K34">
            <v>43621</v>
          </cell>
          <cell r="L34">
            <v>1739414</v>
          </cell>
          <cell r="N34">
            <v>43621</v>
          </cell>
          <cell r="O34" t="str">
            <v>CUB133708</v>
          </cell>
          <cell r="P34">
            <v>43621</v>
          </cell>
        </row>
        <row r="35">
          <cell r="J35" t="str">
            <v>CUB133539</v>
          </cell>
          <cell r="K35">
            <v>43621</v>
          </cell>
          <cell r="L35">
            <v>435066</v>
          </cell>
          <cell r="N35">
            <v>43621</v>
          </cell>
          <cell r="O35" t="str">
            <v>CUB134117</v>
          </cell>
          <cell r="P35">
            <v>43621</v>
          </cell>
        </row>
        <row r="36">
          <cell r="J36" t="str">
            <v>CUB133619</v>
          </cell>
          <cell r="K36">
            <v>43621</v>
          </cell>
          <cell r="L36">
            <v>2312422</v>
          </cell>
          <cell r="N36">
            <v>43621</v>
          </cell>
          <cell r="O36" t="str">
            <v>CUB135587</v>
          </cell>
          <cell r="P36">
            <v>43621</v>
          </cell>
        </row>
        <row r="37">
          <cell r="J37" t="str">
            <v>CUB133708</v>
          </cell>
          <cell r="K37">
            <v>43621</v>
          </cell>
          <cell r="L37">
            <v>9611059</v>
          </cell>
          <cell r="N37">
            <v>43621</v>
          </cell>
          <cell r="O37" t="str">
            <v>CUB145058</v>
          </cell>
          <cell r="P37">
            <v>43621</v>
          </cell>
        </row>
        <row r="38">
          <cell r="J38" t="str">
            <v>CUB134117</v>
          </cell>
          <cell r="K38">
            <v>43621</v>
          </cell>
          <cell r="L38">
            <v>3977528</v>
          </cell>
          <cell r="N38">
            <v>43717</v>
          </cell>
          <cell r="O38" t="str">
            <v>CUB139035</v>
          </cell>
          <cell r="P38">
            <v>43717</v>
          </cell>
        </row>
        <row r="39">
          <cell r="J39" t="str">
            <v>CUB135587</v>
          </cell>
          <cell r="K39">
            <v>43621</v>
          </cell>
          <cell r="L39">
            <v>1942692</v>
          </cell>
          <cell r="N39">
            <v>43868</v>
          </cell>
          <cell r="O39" t="str">
            <v>CUB130033</v>
          </cell>
          <cell r="P39">
            <v>43621</v>
          </cell>
        </row>
        <row r="40">
          <cell r="J40" t="str">
            <v>CUB145058</v>
          </cell>
          <cell r="K40">
            <v>43621</v>
          </cell>
          <cell r="L40">
            <v>1779051</v>
          </cell>
          <cell r="N40">
            <v>43994</v>
          </cell>
          <cell r="O40" t="str">
            <v>CUB111747</v>
          </cell>
          <cell r="P40">
            <v>43203</v>
          </cell>
        </row>
        <row r="41">
          <cell r="J41" t="str">
            <v>CUB139035</v>
          </cell>
          <cell r="K41">
            <v>43717</v>
          </cell>
          <cell r="L41">
            <v>44976642</v>
          </cell>
          <cell r="N41">
            <v>44355</v>
          </cell>
          <cell r="O41" t="str">
            <v>BGA17407</v>
          </cell>
          <cell r="P41">
            <v>44355</v>
          </cell>
        </row>
        <row r="42">
          <cell r="J42" t="str">
            <v>CUB130033</v>
          </cell>
          <cell r="K42">
            <v>43868</v>
          </cell>
          <cell r="L42">
            <v>9076159</v>
          </cell>
          <cell r="N42">
            <v>44355</v>
          </cell>
          <cell r="O42" t="str">
            <v>BGA17514</v>
          </cell>
          <cell r="P42">
            <v>44355</v>
          </cell>
        </row>
        <row r="43">
          <cell r="J43" t="str">
            <v>CUB111747</v>
          </cell>
          <cell r="K43">
            <v>43994</v>
          </cell>
          <cell r="L43">
            <v>1582106</v>
          </cell>
          <cell r="N43">
            <v>44355</v>
          </cell>
          <cell r="O43" t="str">
            <v>BGA17520</v>
          </cell>
          <cell r="P43">
            <v>44355</v>
          </cell>
        </row>
        <row r="44">
          <cell r="J44" t="str">
            <v>BGA17407</v>
          </cell>
          <cell r="K44">
            <v>44355</v>
          </cell>
          <cell r="L44">
            <v>5083955</v>
          </cell>
          <cell r="N44">
            <v>44355</v>
          </cell>
          <cell r="O44" t="str">
            <v>BGA17521</v>
          </cell>
          <cell r="P44">
            <v>44355</v>
          </cell>
        </row>
        <row r="45">
          <cell r="J45" t="str">
            <v>BGA17514</v>
          </cell>
          <cell r="K45">
            <v>44355</v>
          </cell>
          <cell r="L45">
            <v>323697</v>
          </cell>
          <cell r="N45">
            <v>44355</v>
          </cell>
          <cell r="O45" t="str">
            <v>BGA17522</v>
          </cell>
          <cell r="P45">
            <v>44355</v>
          </cell>
        </row>
        <row r="46">
          <cell r="J46" t="str">
            <v>BGA17520</v>
          </cell>
          <cell r="K46">
            <v>44355</v>
          </cell>
          <cell r="L46">
            <v>854150</v>
          </cell>
          <cell r="N46">
            <v>44410</v>
          </cell>
          <cell r="O46" t="str">
            <v>BGA20581</v>
          </cell>
          <cell r="P46">
            <v>44410</v>
          </cell>
        </row>
        <row r="47">
          <cell r="J47" t="str">
            <v>BGA17521</v>
          </cell>
          <cell r="K47">
            <v>44355</v>
          </cell>
          <cell r="L47">
            <v>1232831</v>
          </cell>
          <cell r="N47">
            <v>44410</v>
          </cell>
          <cell r="O47" t="str">
            <v>BGA22536</v>
          </cell>
          <cell r="P47">
            <v>44410</v>
          </cell>
        </row>
        <row r="48">
          <cell r="J48" t="str">
            <v>BGA17522</v>
          </cell>
          <cell r="K48">
            <v>44355</v>
          </cell>
          <cell r="L48">
            <v>783277</v>
          </cell>
          <cell r="N48">
            <v>44410</v>
          </cell>
          <cell r="O48" t="str">
            <v>BGA24157</v>
          </cell>
          <cell r="P48">
            <v>44410</v>
          </cell>
        </row>
        <row r="49">
          <cell r="J49" t="str">
            <v>BGA20581</v>
          </cell>
          <cell r="K49">
            <v>44410</v>
          </cell>
          <cell r="L49">
            <v>268514</v>
          </cell>
          <cell r="N49">
            <v>44449</v>
          </cell>
          <cell r="O49" t="str">
            <v>BGA30078</v>
          </cell>
          <cell r="P49">
            <v>44449</v>
          </cell>
        </row>
        <row r="50">
          <cell r="J50" t="str">
            <v>BGA22536</v>
          </cell>
          <cell r="K50">
            <v>44410</v>
          </cell>
          <cell r="L50">
            <v>23275038</v>
          </cell>
          <cell r="N50">
            <v>44449</v>
          </cell>
          <cell r="O50" t="str">
            <v>BGA30084</v>
          </cell>
          <cell r="P50">
            <v>44449</v>
          </cell>
        </row>
        <row r="51">
          <cell r="J51" t="str">
            <v>BGA24157</v>
          </cell>
          <cell r="K51">
            <v>44410</v>
          </cell>
          <cell r="L51">
            <v>2469163</v>
          </cell>
          <cell r="N51">
            <v>44449</v>
          </cell>
          <cell r="O51" t="str">
            <v>BGA30097</v>
          </cell>
          <cell r="P51">
            <v>44449</v>
          </cell>
        </row>
        <row r="52">
          <cell r="J52" t="str">
            <v>BGA30078</v>
          </cell>
          <cell r="K52">
            <v>44449</v>
          </cell>
          <cell r="L52">
            <v>3679523</v>
          </cell>
          <cell r="N52">
            <v>44449</v>
          </cell>
          <cell r="O52" t="str">
            <v>BGA30114</v>
          </cell>
          <cell r="P52">
            <v>44449</v>
          </cell>
        </row>
        <row r="53">
          <cell r="J53" t="str">
            <v>BGA30084</v>
          </cell>
          <cell r="K53">
            <v>44449</v>
          </cell>
          <cell r="L53">
            <v>6589399</v>
          </cell>
          <cell r="N53">
            <v>44449</v>
          </cell>
          <cell r="O53" t="str">
            <v>BGA30151</v>
          </cell>
          <cell r="P53">
            <v>44449</v>
          </cell>
        </row>
        <row r="54">
          <cell r="J54" t="str">
            <v>BGA30097</v>
          </cell>
          <cell r="K54">
            <v>44449</v>
          </cell>
          <cell r="L54">
            <v>159215</v>
          </cell>
          <cell r="N54">
            <v>44477</v>
          </cell>
          <cell r="O54" t="str">
            <v>BGA30253</v>
          </cell>
          <cell r="P54">
            <v>44477</v>
          </cell>
        </row>
        <row r="55">
          <cell r="J55" t="str">
            <v>BGA30114</v>
          </cell>
          <cell r="K55">
            <v>44449</v>
          </cell>
          <cell r="L55">
            <v>53388</v>
          </cell>
          <cell r="N55">
            <v>44477</v>
          </cell>
          <cell r="O55" t="str">
            <v>BGA30272</v>
          </cell>
          <cell r="P55">
            <v>44477</v>
          </cell>
        </row>
        <row r="56">
          <cell r="J56" t="str">
            <v>BGA30151</v>
          </cell>
          <cell r="K56">
            <v>44449</v>
          </cell>
          <cell r="L56">
            <v>2172210</v>
          </cell>
          <cell r="N56">
            <v>44477</v>
          </cell>
          <cell r="O56" t="str">
            <v>BGA31003</v>
          </cell>
          <cell r="P56">
            <v>44477</v>
          </cell>
        </row>
        <row r="57">
          <cell r="J57" t="str">
            <v>BGA30253</v>
          </cell>
          <cell r="K57">
            <v>44477</v>
          </cell>
          <cell r="L57">
            <v>2090240</v>
          </cell>
          <cell r="N57">
            <v>44477</v>
          </cell>
          <cell r="O57" t="str">
            <v>BGA31006</v>
          </cell>
          <cell r="P57">
            <v>44477</v>
          </cell>
        </row>
        <row r="58">
          <cell r="J58" t="str">
            <v>BGA30272</v>
          </cell>
          <cell r="K58">
            <v>44477</v>
          </cell>
          <cell r="L58">
            <v>737942</v>
          </cell>
          <cell r="N58">
            <v>44477</v>
          </cell>
          <cell r="O58" t="str">
            <v>BGA31455</v>
          </cell>
          <cell r="P58">
            <v>44477</v>
          </cell>
        </row>
        <row r="59">
          <cell r="J59" t="str">
            <v>BGA31003</v>
          </cell>
          <cell r="K59">
            <v>44477</v>
          </cell>
          <cell r="L59">
            <v>568340</v>
          </cell>
          <cell r="N59">
            <v>44477</v>
          </cell>
          <cell r="O59" t="str">
            <v>BGA31856</v>
          </cell>
          <cell r="P59">
            <v>44477</v>
          </cell>
        </row>
        <row r="60">
          <cell r="J60" t="str">
            <v>BGA31006</v>
          </cell>
          <cell r="K60">
            <v>44477</v>
          </cell>
          <cell r="L60">
            <v>905407</v>
          </cell>
          <cell r="N60">
            <v>44477</v>
          </cell>
          <cell r="O60" t="str">
            <v>BGA31925</v>
          </cell>
          <cell r="P60">
            <v>44477</v>
          </cell>
        </row>
        <row r="61">
          <cell r="J61" t="str">
            <v>BGA31455</v>
          </cell>
          <cell r="K61">
            <v>44477</v>
          </cell>
          <cell r="L61">
            <v>2840744</v>
          </cell>
          <cell r="N61">
            <v>44449</v>
          </cell>
          <cell r="O61" t="str">
            <v>BGA30104</v>
          </cell>
          <cell r="P61">
            <v>44449</v>
          </cell>
        </row>
        <row r="62">
          <cell r="J62" t="str">
            <v>BGA31856</v>
          </cell>
          <cell r="K62">
            <v>44477</v>
          </cell>
          <cell r="L62">
            <v>40137</v>
          </cell>
          <cell r="P62" t="str">
            <v/>
          </cell>
        </row>
        <row r="63">
          <cell r="J63" t="str">
            <v>BGA31925</v>
          </cell>
          <cell r="K63">
            <v>44477</v>
          </cell>
          <cell r="L63">
            <v>1854297</v>
          </cell>
          <cell r="P63" t="str">
            <v/>
          </cell>
        </row>
        <row r="64">
          <cell r="J64" t="str">
            <v>BGA30104</v>
          </cell>
          <cell r="K64">
            <v>44449</v>
          </cell>
          <cell r="L64">
            <v>6071258</v>
          </cell>
          <cell r="P64" t="str">
            <v/>
          </cell>
        </row>
        <row r="65">
          <cell r="J65" t="str">
            <v>Total general</v>
          </cell>
          <cell r="L65">
            <v>662996883</v>
          </cell>
          <cell r="P65" t="str">
            <v/>
          </cell>
        </row>
        <row r="66">
          <cell r="P66" t="str">
            <v/>
          </cell>
        </row>
        <row r="67">
          <cell r="P67" t="str">
            <v/>
          </cell>
        </row>
        <row r="68">
          <cell r="P68" t="str">
            <v/>
          </cell>
        </row>
        <row r="69">
          <cell r="P69" t="str">
            <v/>
          </cell>
        </row>
        <row r="70">
          <cell r="P70" t="str">
            <v/>
          </cell>
        </row>
        <row r="71">
          <cell r="P71" t="str">
            <v/>
          </cell>
        </row>
        <row r="72">
          <cell r="P72" t="str">
            <v/>
          </cell>
        </row>
        <row r="73">
          <cell r="P73" t="str">
            <v/>
          </cell>
        </row>
        <row r="74">
          <cell r="P74" t="str">
            <v/>
          </cell>
        </row>
        <row r="75">
          <cell r="P75" t="str">
            <v/>
          </cell>
        </row>
        <row r="76">
          <cell r="P76" t="str">
            <v/>
          </cell>
        </row>
        <row r="77">
          <cell r="P77" t="str">
            <v/>
          </cell>
        </row>
        <row r="78">
          <cell r="P78" t="str">
            <v/>
          </cell>
        </row>
        <row r="79">
          <cell r="P79" t="str">
            <v/>
          </cell>
        </row>
        <row r="80">
          <cell r="P80" t="str">
            <v/>
          </cell>
        </row>
        <row r="81">
          <cell r="P81" t="str">
            <v/>
          </cell>
        </row>
        <row r="82">
          <cell r="P82" t="str">
            <v/>
          </cell>
        </row>
        <row r="83">
          <cell r="P83" t="str">
            <v/>
          </cell>
        </row>
        <row r="84">
          <cell r="P84" t="str">
            <v/>
          </cell>
        </row>
        <row r="85">
          <cell r="P85" t="str">
            <v/>
          </cell>
        </row>
        <row r="86">
          <cell r="P86" t="str">
            <v/>
          </cell>
        </row>
        <row r="87">
          <cell r="P87" t="str">
            <v/>
          </cell>
        </row>
        <row r="88">
          <cell r="P88" t="str">
            <v/>
          </cell>
        </row>
        <row r="89">
          <cell r="P89" t="str">
            <v/>
          </cell>
        </row>
        <row r="90">
          <cell r="P90" t="str">
            <v/>
          </cell>
        </row>
        <row r="91">
          <cell r="P91" t="str">
            <v/>
          </cell>
        </row>
        <row r="92">
          <cell r="P92" t="str">
            <v/>
          </cell>
        </row>
        <row r="93">
          <cell r="P93" t="str">
            <v/>
          </cell>
        </row>
        <row r="94">
          <cell r="P94" t="str">
            <v/>
          </cell>
        </row>
        <row r="95">
          <cell r="P95" t="str">
            <v/>
          </cell>
        </row>
        <row r="96">
          <cell r="P96" t="str">
            <v/>
          </cell>
        </row>
        <row r="97">
          <cell r="P97" t="str">
            <v/>
          </cell>
        </row>
        <row r="98">
          <cell r="P98" t="str">
            <v/>
          </cell>
        </row>
        <row r="99">
          <cell r="P99" t="str">
            <v/>
          </cell>
        </row>
        <row r="100">
          <cell r="P100" t="str">
            <v/>
          </cell>
        </row>
        <row r="101">
          <cell r="P101" t="str">
            <v/>
          </cell>
        </row>
        <row r="102">
          <cell r="P102" t="str">
            <v/>
          </cell>
        </row>
        <row r="103">
          <cell r="P103" t="str">
            <v/>
          </cell>
        </row>
        <row r="104">
          <cell r="P104" t="str">
            <v/>
          </cell>
        </row>
        <row r="105">
          <cell r="P105" t="str">
            <v/>
          </cell>
        </row>
        <row r="106">
          <cell r="P106" t="str">
            <v/>
          </cell>
        </row>
        <row r="107">
          <cell r="P107" t="str">
            <v/>
          </cell>
        </row>
        <row r="108">
          <cell r="P108" t="str">
            <v/>
          </cell>
        </row>
        <row r="109">
          <cell r="P109" t="str">
            <v/>
          </cell>
        </row>
        <row r="110">
          <cell r="P110" t="str">
            <v/>
          </cell>
        </row>
        <row r="111">
          <cell r="P111" t="str">
            <v/>
          </cell>
        </row>
        <row r="112">
          <cell r="P112" t="str">
            <v/>
          </cell>
        </row>
        <row r="113">
          <cell r="P113" t="str">
            <v/>
          </cell>
        </row>
        <row r="114">
          <cell r="P114" t="str">
            <v/>
          </cell>
        </row>
        <row r="115">
          <cell r="P115" t="str">
            <v/>
          </cell>
        </row>
        <row r="116">
          <cell r="P116" t="str">
            <v/>
          </cell>
        </row>
        <row r="117">
          <cell r="P117" t="str">
            <v/>
          </cell>
        </row>
        <row r="118">
          <cell r="P118" t="str">
            <v/>
          </cell>
        </row>
        <row r="119">
          <cell r="P119" t="str">
            <v/>
          </cell>
        </row>
        <row r="120">
          <cell r="P120" t="str">
            <v/>
          </cell>
        </row>
        <row r="121">
          <cell r="P121" t="str">
            <v/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P128" t="str">
            <v/>
          </cell>
        </row>
        <row r="129">
          <cell r="P129" t="str">
            <v/>
          </cell>
        </row>
        <row r="130"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P133" t="str">
            <v/>
          </cell>
        </row>
        <row r="134">
          <cell r="P134" t="str">
            <v/>
          </cell>
        </row>
        <row r="135">
          <cell r="P135" t="str">
            <v/>
          </cell>
        </row>
        <row r="136">
          <cell r="P136" t="str">
            <v/>
          </cell>
        </row>
        <row r="137">
          <cell r="P137" t="str">
            <v/>
          </cell>
        </row>
        <row r="138">
          <cell r="P138" t="str">
            <v/>
          </cell>
        </row>
        <row r="139">
          <cell r="P139" t="str">
            <v/>
          </cell>
        </row>
        <row r="140">
          <cell r="P140" t="str">
            <v/>
          </cell>
        </row>
        <row r="141">
          <cell r="P141" t="str">
            <v/>
          </cell>
        </row>
        <row r="142">
          <cell r="P142" t="str">
            <v/>
          </cell>
        </row>
        <row r="143">
          <cell r="P143" t="str">
            <v/>
          </cell>
        </row>
        <row r="144">
          <cell r="P144" t="str">
            <v/>
          </cell>
        </row>
        <row r="145">
          <cell r="P145" t="str">
            <v/>
          </cell>
        </row>
        <row r="146">
          <cell r="P146" t="str">
            <v/>
          </cell>
        </row>
        <row r="147">
          <cell r="P147" t="str">
            <v/>
          </cell>
        </row>
        <row r="148">
          <cell r="P148" t="str">
            <v/>
          </cell>
        </row>
        <row r="149">
          <cell r="P149" t="str">
            <v/>
          </cell>
        </row>
        <row r="150">
          <cell r="P150" t="str">
            <v/>
          </cell>
        </row>
        <row r="151">
          <cell r="P151" t="str">
            <v/>
          </cell>
        </row>
        <row r="152">
          <cell r="P152" t="str">
            <v/>
          </cell>
        </row>
        <row r="153">
          <cell r="P153" t="str">
            <v/>
          </cell>
        </row>
        <row r="154">
          <cell r="P154" t="str">
            <v/>
          </cell>
        </row>
        <row r="155">
          <cell r="P155" t="str">
            <v/>
          </cell>
        </row>
        <row r="156">
          <cell r="P156" t="str">
            <v/>
          </cell>
        </row>
        <row r="157">
          <cell r="P157" t="str">
            <v/>
          </cell>
        </row>
        <row r="158">
          <cell r="P158" t="str">
            <v/>
          </cell>
        </row>
        <row r="159">
          <cell r="P159" t="str">
            <v/>
          </cell>
        </row>
        <row r="160">
          <cell r="P160" t="str">
            <v/>
          </cell>
        </row>
        <row r="161">
          <cell r="P161" t="str">
            <v/>
          </cell>
        </row>
        <row r="162">
          <cell r="P162" t="str">
            <v/>
          </cell>
        </row>
        <row r="163">
          <cell r="P163" t="str">
            <v/>
          </cell>
        </row>
        <row r="164">
          <cell r="P164" t="str">
            <v/>
          </cell>
        </row>
        <row r="165">
          <cell r="P165" t="str">
            <v/>
          </cell>
        </row>
        <row r="166">
          <cell r="P166" t="str">
            <v/>
          </cell>
        </row>
        <row r="167">
          <cell r="P167" t="str">
            <v/>
          </cell>
        </row>
        <row r="168">
          <cell r="P168" t="str">
            <v/>
          </cell>
        </row>
        <row r="169">
          <cell r="P169" t="str">
            <v/>
          </cell>
        </row>
        <row r="170">
          <cell r="P170" t="str">
            <v/>
          </cell>
        </row>
        <row r="171">
          <cell r="P171" t="str">
            <v/>
          </cell>
        </row>
        <row r="172">
          <cell r="P172" t="str">
            <v/>
          </cell>
        </row>
        <row r="173">
          <cell r="P173" t="str">
            <v/>
          </cell>
        </row>
        <row r="174">
          <cell r="P174" t="str">
            <v/>
          </cell>
        </row>
        <row r="175">
          <cell r="P175" t="str">
            <v/>
          </cell>
        </row>
        <row r="176">
          <cell r="P176" t="str">
            <v/>
          </cell>
        </row>
        <row r="177">
          <cell r="P177" t="str">
            <v/>
          </cell>
        </row>
        <row r="178">
          <cell r="P178" t="str">
            <v/>
          </cell>
        </row>
        <row r="179">
          <cell r="P179" t="str">
            <v/>
          </cell>
        </row>
        <row r="180">
          <cell r="P180" t="str">
            <v/>
          </cell>
        </row>
        <row r="181">
          <cell r="P181" t="str">
            <v/>
          </cell>
        </row>
        <row r="182">
          <cell r="P182" t="str">
            <v/>
          </cell>
        </row>
        <row r="183">
          <cell r="P183" t="str">
            <v/>
          </cell>
        </row>
        <row r="184">
          <cell r="P184" t="str">
            <v/>
          </cell>
        </row>
        <row r="185">
          <cell r="P185" t="str">
            <v/>
          </cell>
        </row>
        <row r="186">
          <cell r="P186" t="str">
            <v/>
          </cell>
        </row>
        <row r="187">
          <cell r="P187" t="str">
            <v/>
          </cell>
        </row>
        <row r="188">
          <cell r="P188" t="str">
            <v/>
          </cell>
        </row>
        <row r="189">
          <cell r="P189" t="str">
            <v/>
          </cell>
        </row>
        <row r="190">
          <cell r="P190" t="str">
            <v/>
          </cell>
        </row>
        <row r="191">
          <cell r="P191" t="str">
            <v/>
          </cell>
        </row>
        <row r="192">
          <cell r="P192" t="str">
            <v/>
          </cell>
        </row>
        <row r="193">
          <cell r="P193" t="str">
            <v/>
          </cell>
        </row>
        <row r="194">
          <cell r="P194" t="str">
            <v/>
          </cell>
        </row>
        <row r="195">
          <cell r="P195" t="str">
            <v/>
          </cell>
        </row>
        <row r="196">
          <cell r="P196" t="str">
            <v/>
          </cell>
        </row>
        <row r="197">
          <cell r="P197" t="str">
            <v/>
          </cell>
        </row>
        <row r="198">
          <cell r="P198" t="str">
            <v/>
          </cell>
        </row>
        <row r="199">
          <cell r="P199" t="str">
            <v/>
          </cell>
        </row>
        <row r="200">
          <cell r="P200" t="str">
            <v/>
          </cell>
        </row>
        <row r="201">
          <cell r="P201" t="str">
            <v/>
          </cell>
        </row>
        <row r="202">
          <cell r="P202" t="str">
            <v/>
          </cell>
        </row>
        <row r="203">
          <cell r="P203" t="str">
            <v/>
          </cell>
        </row>
        <row r="204">
          <cell r="P204" t="str">
            <v/>
          </cell>
        </row>
        <row r="205">
          <cell r="P205" t="str">
            <v/>
          </cell>
        </row>
        <row r="206">
          <cell r="P206" t="str">
            <v/>
          </cell>
        </row>
        <row r="207">
          <cell r="P207" t="str">
            <v/>
          </cell>
        </row>
        <row r="208">
          <cell r="P208" t="str">
            <v/>
          </cell>
        </row>
        <row r="209">
          <cell r="P209" t="str">
            <v/>
          </cell>
        </row>
        <row r="210">
          <cell r="P210" t="str">
            <v/>
          </cell>
        </row>
        <row r="211">
          <cell r="P211" t="str">
            <v/>
          </cell>
        </row>
        <row r="212">
          <cell r="P212" t="str">
            <v/>
          </cell>
        </row>
        <row r="213">
          <cell r="P213" t="str">
            <v/>
          </cell>
        </row>
        <row r="214">
          <cell r="P214" t="str">
            <v/>
          </cell>
        </row>
        <row r="215">
          <cell r="P215" t="str">
            <v/>
          </cell>
        </row>
        <row r="216">
          <cell r="P216" t="str">
            <v/>
          </cell>
        </row>
        <row r="217">
          <cell r="P217" t="str">
            <v/>
          </cell>
        </row>
        <row r="218">
          <cell r="P218" t="str">
            <v/>
          </cell>
        </row>
        <row r="219">
          <cell r="P219" t="str">
            <v/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8125-9D0C-4E26-94C7-20BF422327B2}">
  <sheetPr codeName="Hoja1"/>
  <dimension ref="A1:AL71"/>
  <sheetViews>
    <sheetView tabSelected="1" zoomScale="98" zoomScaleNormal="98" workbookViewId="0">
      <pane xSplit="5" ySplit="8" topLeftCell="F43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44500</v>
      </c>
    </row>
    <row r="5" spans="1:38" x14ac:dyDescent="0.25">
      <c r="A5" s="1" t="s">
        <v>4</v>
      </c>
      <c r="D5" s="3">
        <v>44516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44447</v>
      </c>
      <c r="F9" s="22">
        <v>44449</v>
      </c>
      <c r="G9" s="23">
        <v>387247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387247</v>
      </c>
      <c r="P9" s="26" t="s">
        <v>49</v>
      </c>
      <c r="Q9" s="23">
        <v>387247</v>
      </c>
      <c r="R9" s="24">
        <v>0</v>
      </c>
      <c r="S9" s="24">
        <v>0</v>
      </c>
      <c r="T9" s="22" t="s">
        <v>50</v>
      </c>
      <c r="U9" s="24">
        <v>0</v>
      </c>
      <c r="V9" s="23" t="s">
        <v>51</v>
      </c>
      <c r="W9" s="22">
        <v>44471</v>
      </c>
      <c r="X9" s="24">
        <v>15650</v>
      </c>
      <c r="Y9" s="22" t="s">
        <v>52</v>
      </c>
      <c r="Z9" s="24">
        <v>0</v>
      </c>
      <c r="AA9" s="25"/>
      <c r="AB9" s="24">
        <v>0</v>
      </c>
      <c r="AC9" s="24">
        <v>0</v>
      </c>
      <c r="AD9" s="27"/>
      <c r="AE9" s="23">
        <v>15650</v>
      </c>
      <c r="AF9" s="23">
        <v>0</v>
      </c>
      <c r="AG9" s="23">
        <v>371597</v>
      </c>
      <c r="AH9" s="28"/>
      <c r="AI9" s="29"/>
      <c r="AJ9" s="30"/>
      <c r="AK9" s="2" t="str">
        <f>IF(A9&lt;&gt;"",IF(O9-AG9=0,"OK","Verificar Valores"),"")</f>
        <v>Verificar Valores</v>
      </c>
      <c r="AL9" t="str">
        <f>IF(D9&lt;&gt;"",IF(AK9&lt;&gt;"OK",IF(IFERROR(VLOOKUP(C9&amp;D9,[1]Radicacion!$J$2:$EI$30174,2,0),VLOOKUP(D9,[1]Radicacion!$J$2:$L$30174,2,0))&lt;&gt;"","NO EXIGIBLES"),""),"")</f>
        <v>NO EXIGIBLES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53</v>
      </c>
      <c r="E10" s="22">
        <v>44448</v>
      </c>
      <c r="F10" s="22">
        <v>44449</v>
      </c>
      <c r="G10" s="23">
        <v>15436236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15436236</v>
      </c>
      <c r="P10" s="26" t="s">
        <v>54</v>
      </c>
      <c r="Q10" s="23">
        <v>15436236</v>
      </c>
      <c r="R10" s="24">
        <v>0</v>
      </c>
      <c r="S10" s="24">
        <v>0</v>
      </c>
      <c r="T10" s="22" t="s">
        <v>50</v>
      </c>
      <c r="U10" s="24">
        <v>0</v>
      </c>
      <c r="V10" s="23" t="s">
        <v>55</v>
      </c>
      <c r="W10" s="22">
        <v>44467</v>
      </c>
      <c r="X10" s="24">
        <v>3416974</v>
      </c>
      <c r="Y10" s="22" t="s">
        <v>52</v>
      </c>
      <c r="Z10" s="24">
        <v>2345486</v>
      </c>
      <c r="AA10" s="25"/>
      <c r="AB10" s="24">
        <v>1071488</v>
      </c>
      <c r="AC10" s="24">
        <v>0</v>
      </c>
      <c r="AD10" s="27"/>
      <c r="AE10" s="23">
        <v>0</v>
      </c>
      <c r="AF10" s="23">
        <v>0</v>
      </c>
      <c r="AG10" s="23">
        <v>13090750</v>
      </c>
      <c r="AH10" s="28"/>
      <c r="AI10" s="29"/>
      <c r="AJ10" s="30"/>
      <c r="AK10" s="2" t="str">
        <f t="shared" ref="AK10:AK68" si="0">IF(A10&lt;&gt;"",IF(O10-AG10=0,"OK","Verificar Valores"),"")</f>
        <v>Verificar Valores</v>
      </c>
      <c r="AL10" t="str">
        <f>IF(D10&lt;&gt;"",IF(AK10&lt;&gt;"OK",IF(IFERROR(VLOOKUP(C10&amp;D10,[1]Radicacion!$J$2:$EI$30174,2,0),VLOOKUP(D10,[1]Radicacion!$J$2:$L$30174,2,0))&lt;&gt;"","NO EXIGIBLES"),""),"")</f>
        <v>NO EXIGIBLES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56</v>
      </c>
      <c r="E11" s="22">
        <v>44410</v>
      </c>
      <c r="F11" s="22">
        <v>44414</v>
      </c>
      <c r="G11" s="23">
        <v>80832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80832</v>
      </c>
      <c r="P11" s="26" t="s">
        <v>57</v>
      </c>
      <c r="Q11" s="23">
        <v>80832</v>
      </c>
      <c r="R11" s="24">
        <v>0</v>
      </c>
      <c r="S11" s="24">
        <v>0</v>
      </c>
      <c r="T11" s="22" t="s">
        <v>50</v>
      </c>
      <c r="U11" s="24">
        <v>0</v>
      </c>
      <c r="V11" s="23">
        <v>0</v>
      </c>
      <c r="W11" s="22" t="s">
        <v>50</v>
      </c>
      <c r="X11" s="24">
        <v>0</v>
      </c>
      <c r="Y11" s="22" t="s">
        <v>50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80832</v>
      </c>
      <c r="AH11" s="28"/>
      <c r="AI11" s="29"/>
      <c r="AJ11" s="30"/>
      <c r="AK11" s="2" t="str">
        <f t="shared" si="0"/>
        <v>OK</v>
      </c>
      <c r="AL11" t="str">
        <f>IF(D11&lt;&gt;"",IF(AK11&lt;&gt;"OK",IF(IFERROR(VLOOKUP(C11&amp;D11,[1]Radicacion!$J$2:$EI$30174,2,0),VLOOKUP(D11,[1]Radicacion!$J$2:$L$30174,2,0))&lt;&gt;"","NO EXIGIBLES"),""),"")</f>
        <v/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58</v>
      </c>
      <c r="E12" s="22">
        <v>44378</v>
      </c>
      <c r="F12" s="22">
        <v>44414</v>
      </c>
      <c r="G12" s="23">
        <v>80832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80832</v>
      </c>
      <c r="P12" s="26" t="s">
        <v>59</v>
      </c>
      <c r="Q12" s="23">
        <v>80832</v>
      </c>
      <c r="R12" s="24">
        <v>0</v>
      </c>
      <c r="S12" s="24">
        <v>0</v>
      </c>
      <c r="T12" s="22" t="s">
        <v>50</v>
      </c>
      <c r="U12" s="24">
        <v>0</v>
      </c>
      <c r="V12" s="23">
        <v>0</v>
      </c>
      <c r="W12" s="22" t="s">
        <v>50</v>
      </c>
      <c r="X12" s="24">
        <v>0</v>
      </c>
      <c r="Y12" s="22" t="s">
        <v>50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80832</v>
      </c>
      <c r="AH12" s="28"/>
      <c r="AI12" s="29"/>
      <c r="AJ12" s="30"/>
      <c r="AK12" s="2" t="str">
        <f t="shared" si="0"/>
        <v>OK</v>
      </c>
      <c r="AL12" t="str">
        <f>IF(D12&lt;&gt;"",IF(AK12&lt;&gt;"OK",IF(IFERROR(VLOOKUP(C12&amp;D12,[1]Radicacion!$J$2:$EI$30174,2,0),VLOOKUP(D12,[1]Radicacion!$J$2:$L$30174,2,0))&lt;&gt;"","NO EXIGIBLES"),""),"")</f>
        <v/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60</v>
      </c>
      <c r="E13" s="22">
        <v>44399</v>
      </c>
      <c r="F13" s="22">
        <v>44414</v>
      </c>
      <c r="G13" s="23">
        <v>80832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80832</v>
      </c>
      <c r="P13" s="26" t="s">
        <v>61</v>
      </c>
      <c r="Q13" s="23">
        <v>80832</v>
      </c>
      <c r="R13" s="24">
        <v>0</v>
      </c>
      <c r="S13" s="24">
        <v>0</v>
      </c>
      <c r="T13" s="22" t="s">
        <v>50</v>
      </c>
      <c r="U13" s="24">
        <v>0</v>
      </c>
      <c r="V13" s="23">
        <v>0</v>
      </c>
      <c r="W13" s="22" t="s">
        <v>50</v>
      </c>
      <c r="X13" s="24">
        <v>0</v>
      </c>
      <c r="Y13" s="22" t="s">
        <v>50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80832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IF(D13&lt;&gt;"",IF(AK13&lt;&gt;"OK",IF(IFERROR(VLOOKUP(C13&amp;D13,[1]Radicacion!$J$2:$EI$30174,2,0),VLOOKUP(D13,[1]Radicacion!$J$2:$L$30174,2,0))&lt;&gt;"","NO EXIGIBLES"),""),"")</f>
        <v/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62</v>
      </c>
      <c r="E14" s="22">
        <v>44460</v>
      </c>
      <c r="F14" s="22">
        <v>44476</v>
      </c>
      <c r="G14" s="23">
        <v>80832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80832</v>
      </c>
      <c r="P14" s="26" t="s">
        <v>50</v>
      </c>
      <c r="Q14" s="23">
        <v>0</v>
      </c>
      <c r="R14" s="24">
        <v>0</v>
      </c>
      <c r="S14" s="24">
        <v>80832</v>
      </c>
      <c r="T14" s="22">
        <v>44476</v>
      </c>
      <c r="U14" s="24">
        <v>0</v>
      </c>
      <c r="V14" s="23">
        <v>0</v>
      </c>
      <c r="W14" s="22" t="s">
        <v>50</v>
      </c>
      <c r="X14" s="24">
        <v>0</v>
      </c>
      <c r="Y14" s="22" t="s">
        <v>50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str">
        <f>IF(D14&lt;&gt;"",IF(AK14&lt;&gt;"OK",IF(IFERROR(VLOOKUP(C14&amp;D14,[1]Radicacion!$J$2:$EI$30174,2,0),VLOOKUP(D14,[1]Radicacion!$J$2:$L$30174,2,0))&lt;&gt;"","NO EXIGIBLES"),""),"")</f>
        <v>NO EXIGIBLES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63</v>
      </c>
      <c r="E15" s="22">
        <v>44467</v>
      </c>
      <c r="F15" s="22">
        <v>44476</v>
      </c>
      <c r="G15" s="23">
        <v>80832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80832</v>
      </c>
      <c r="P15" s="26" t="s">
        <v>50</v>
      </c>
      <c r="Q15" s="23">
        <v>0</v>
      </c>
      <c r="R15" s="24">
        <v>0</v>
      </c>
      <c r="S15" s="24">
        <v>80832</v>
      </c>
      <c r="T15" s="22">
        <v>44476</v>
      </c>
      <c r="U15" s="24">
        <v>0</v>
      </c>
      <c r="V15" s="23">
        <v>0</v>
      </c>
      <c r="W15" s="22" t="s">
        <v>50</v>
      </c>
      <c r="X15" s="24">
        <v>0</v>
      </c>
      <c r="Y15" s="22" t="s">
        <v>50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str">
        <f>IF(D15&lt;&gt;"",IF(AK15&lt;&gt;"OK",IF(IFERROR(VLOOKUP(C15&amp;D15,[1]Radicacion!$J$2:$EI$30174,2,0),VLOOKUP(D15,[1]Radicacion!$J$2:$L$30174,2,0))&lt;&gt;"","NO EXIGIBLES"),""),"")</f>
        <v>NO EXIGIBLES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64</v>
      </c>
      <c r="E16" s="22">
        <v>44475</v>
      </c>
      <c r="F16" s="22">
        <v>44476</v>
      </c>
      <c r="G16" s="23">
        <v>1657425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1657425</v>
      </c>
      <c r="P16" s="26" t="s">
        <v>50</v>
      </c>
      <c r="Q16" s="23">
        <v>0</v>
      </c>
      <c r="R16" s="24">
        <v>0</v>
      </c>
      <c r="S16" s="24">
        <v>1657425</v>
      </c>
      <c r="T16" s="22">
        <v>44476</v>
      </c>
      <c r="U16" s="24">
        <v>0</v>
      </c>
      <c r="V16" s="23">
        <v>0</v>
      </c>
      <c r="W16" s="22" t="s">
        <v>50</v>
      </c>
      <c r="X16" s="24">
        <v>0</v>
      </c>
      <c r="Y16" s="22" t="s">
        <v>50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str">
        <f>IF(D16&lt;&gt;"",IF(AK16&lt;&gt;"OK",IF(IFERROR(VLOOKUP(C16&amp;D16,[1]Radicacion!$J$2:$EI$30174,2,0),VLOOKUP(D16,[1]Radicacion!$J$2:$L$30174,2,0))&lt;&gt;"","NO EXIGIBLES"),""),"")</f>
        <v>NO EXIGIBLES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65</v>
      </c>
      <c r="E17" s="22">
        <v>44475</v>
      </c>
      <c r="F17" s="22">
        <v>44476</v>
      </c>
      <c r="G17" s="23">
        <v>3696756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3696756</v>
      </c>
      <c r="P17" s="26" t="s">
        <v>50</v>
      </c>
      <c r="Q17" s="23">
        <v>0</v>
      </c>
      <c r="R17" s="24">
        <v>0</v>
      </c>
      <c r="S17" s="24">
        <v>3696756</v>
      </c>
      <c r="T17" s="22">
        <v>44476</v>
      </c>
      <c r="U17" s="24">
        <v>0</v>
      </c>
      <c r="V17" s="23">
        <v>0</v>
      </c>
      <c r="W17" s="22" t="s">
        <v>50</v>
      </c>
      <c r="X17" s="24">
        <v>0</v>
      </c>
      <c r="Y17" s="22" t="s">
        <v>50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str">
        <f>IF(D17&lt;&gt;"",IF(AK17&lt;&gt;"OK",IF(IFERROR(VLOOKUP(C17&amp;D17,[1]Radicacion!$J$2:$EI$30174,2,0),VLOOKUP(D17,[1]Radicacion!$J$2:$L$30174,2,0))&lt;&gt;"","NO EXIGIBLES"),""),"")</f>
        <v>NO EXIGIBLES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66</v>
      </c>
      <c r="E18" s="22">
        <v>44475</v>
      </c>
      <c r="F18" s="22">
        <v>44476</v>
      </c>
      <c r="G18" s="23">
        <v>5535000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5535000</v>
      </c>
      <c r="P18" s="26" t="s">
        <v>50</v>
      </c>
      <c r="Q18" s="23">
        <v>0</v>
      </c>
      <c r="R18" s="24">
        <v>0</v>
      </c>
      <c r="S18" s="24">
        <v>5535000</v>
      </c>
      <c r="T18" s="22">
        <v>44476</v>
      </c>
      <c r="U18" s="24">
        <v>0</v>
      </c>
      <c r="V18" s="23">
        <v>0</v>
      </c>
      <c r="W18" s="22" t="s">
        <v>50</v>
      </c>
      <c r="X18" s="24">
        <v>0</v>
      </c>
      <c r="Y18" s="22" t="s">
        <v>50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str">
        <f>IF(D18&lt;&gt;"",IF(AK18&lt;&gt;"OK",IF(IFERROR(VLOOKUP(C18&amp;D18,[1]Radicacion!$J$2:$EI$30174,2,0),VLOOKUP(D18,[1]Radicacion!$J$2:$L$30174,2,0))&lt;&gt;"","NO EXIGIBLES"),""),"")</f>
        <v>NO EXIGIBLES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67</v>
      </c>
      <c r="E19" s="22">
        <v>44435</v>
      </c>
      <c r="F19" s="22">
        <v>44449</v>
      </c>
      <c r="G19" s="23">
        <v>264054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264054</v>
      </c>
      <c r="P19" s="26" t="s">
        <v>68</v>
      </c>
      <c r="Q19" s="23">
        <v>264054</v>
      </c>
      <c r="R19" s="24">
        <v>0</v>
      </c>
      <c r="S19" s="24">
        <v>0</v>
      </c>
      <c r="T19" s="22" t="s">
        <v>50</v>
      </c>
      <c r="U19" s="24">
        <v>0</v>
      </c>
      <c r="V19" s="23">
        <v>0</v>
      </c>
      <c r="W19" s="22" t="s">
        <v>50</v>
      </c>
      <c r="X19" s="24">
        <v>0</v>
      </c>
      <c r="Y19" s="22" t="s">
        <v>50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264054</v>
      </c>
      <c r="AH19" s="29"/>
      <c r="AI19" s="29"/>
      <c r="AJ19" s="30"/>
      <c r="AK19" s="2" t="str">
        <f t="shared" si="0"/>
        <v>OK</v>
      </c>
      <c r="AL19" t="str">
        <f>IF(D19&lt;&gt;"",IF(AK19&lt;&gt;"OK",IF(IFERROR(VLOOKUP(C19&amp;D19,[1]Radicacion!$J$2:$EI$30174,2,0),VLOOKUP(D19,[1]Radicacion!$J$2:$L$30174,2,0))&lt;&gt;"","NO EXIGIBLES"),""),"")</f>
        <v/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69</v>
      </c>
      <c r="E20" s="22">
        <v>44323</v>
      </c>
      <c r="F20" s="22">
        <v>44355</v>
      </c>
      <c r="G20" s="23">
        <v>1174387</v>
      </c>
      <c r="H20" s="24">
        <v>0</v>
      </c>
      <c r="I20" s="31"/>
      <c r="J20" s="24">
        <v>0</v>
      </c>
      <c r="K20" s="24">
        <v>922372</v>
      </c>
      <c r="L20" s="24">
        <v>0</v>
      </c>
      <c r="M20" s="24">
        <v>0</v>
      </c>
      <c r="N20" s="24">
        <v>922372</v>
      </c>
      <c r="O20" s="24">
        <v>252015</v>
      </c>
      <c r="P20" s="26" t="s">
        <v>70</v>
      </c>
      <c r="Q20" s="23">
        <v>1174387</v>
      </c>
      <c r="R20" s="24">
        <v>0</v>
      </c>
      <c r="S20" s="24">
        <v>0</v>
      </c>
      <c r="T20" s="22" t="s">
        <v>50</v>
      </c>
      <c r="U20" s="24">
        <v>0</v>
      </c>
      <c r="V20" s="23" t="s">
        <v>71</v>
      </c>
      <c r="W20" s="22">
        <v>44370</v>
      </c>
      <c r="X20" s="24">
        <v>252015</v>
      </c>
      <c r="Y20" s="22">
        <v>44445</v>
      </c>
      <c r="Z20" s="24">
        <v>252015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str">
        <f>IF(D20&lt;&gt;"",IF(AK20&lt;&gt;"OK",IF(IFERROR(VLOOKUP(C20&amp;D20,[1]Radicacion!$J$2:$EI$30174,2,0),VLOOKUP(D20,[1]Radicacion!$J$2:$L$30174,2,0))&lt;&gt;"","NO EXIGIBLES"),""),"")</f>
        <v>NO EXIGIBLES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72</v>
      </c>
      <c r="E21" s="22">
        <v>44329</v>
      </c>
      <c r="F21" s="22">
        <v>44410</v>
      </c>
      <c r="G21" s="23">
        <v>747079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747079</v>
      </c>
      <c r="P21" s="26" t="s">
        <v>73</v>
      </c>
      <c r="Q21" s="23">
        <v>747079</v>
      </c>
      <c r="R21" s="24">
        <v>0</v>
      </c>
      <c r="S21" s="24">
        <v>0</v>
      </c>
      <c r="T21" s="22" t="s">
        <v>50</v>
      </c>
      <c r="U21" s="24">
        <v>0</v>
      </c>
      <c r="V21" s="23">
        <v>0</v>
      </c>
      <c r="W21" s="22" t="s">
        <v>50</v>
      </c>
      <c r="X21" s="24">
        <v>0</v>
      </c>
      <c r="Y21" s="22" t="s">
        <v>50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747079</v>
      </c>
      <c r="AH21" s="29"/>
      <c r="AI21" s="29"/>
      <c r="AJ21" s="30"/>
      <c r="AK21" s="2" t="str">
        <f t="shared" si="0"/>
        <v>OK</v>
      </c>
      <c r="AL21" t="str">
        <f>IF(D21&lt;&gt;"",IF(AK21&lt;&gt;"OK",IF(IFERROR(VLOOKUP(C21&amp;D21,[1]Radicacion!$J$2:$EI$30174,2,0),VLOOKUP(D21,[1]Radicacion!$J$2:$L$30174,2,0))&lt;&gt;"","NO EXIGIBLES"),""),"")</f>
        <v/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74</v>
      </c>
      <c r="E22" s="22">
        <v>44365</v>
      </c>
      <c r="F22" s="22">
        <v>44410</v>
      </c>
      <c r="G22" s="23">
        <v>1429988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1429988</v>
      </c>
      <c r="P22" s="26" t="s">
        <v>50</v>
      </c>
      <c r="Q22" s="23">
        <v>0</v>
      </c>
      <c r="R22" s="24">
        <v>0</v>
      </c>
      <c r="S22" s="24">
        <v>1429988</v>
      </c>
      <c r="T22" s="22">
        <v>0</v>
      </c>
      <c r="U22" s="24">
        <v>0</v>
      </c>
      <c r="V22" s="23">
        <v>0</v>
      </c>
      <c r="W22" s="22" t="s">
        <v>50</v>
      </c>
      <c r="X22" s="24">
        <v>0</v>
      </c>
      <c r="Y22" s="22" t="s">
        <v>50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str">
        <f>IF(D22&lt;&gt;"",IF(AK22&lt;&gt;"OK",IF(IFERROR(VLOOKUP(C22&amp;D22,[1]Radicacion!$J$2:$EI$30174,2,0),VLOOKUP(D22,[1]Radicacion!$J$2:$L$30174,2,0))&lt;&gt;"","NO EXIGIBLES"),""),"")</f>
        <v>NO EXIGIBLES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75</v>
      </c>
      <c r="E23" s="22">
        <v>44377</v>
      </c>
      <c r="F23" s="22">
        <v>44410</v>
      </c>
      <c r="G23" s="23">
        <v>11185421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11185421</v>
      </c>
      <c r="P23" s="26" t="s">
        <v>76</v>
      </c>
      <c r="Q23" s="23">
        <v>11185421</v>
      </c>
      <c r="R23" s="24">
        <v>0</v>
      </c>
      <c r="S23" s="24">
        <v>0</v>
      </c>
      <c r="T23" s="22" t="s">
        <v>50</v>
      </c>
      <c r="U23" s="24">
        <v>0</v>
      </c>
      <c r="V23" s="23">
        <v>0</v>
      </c>
      <c r="W23" s="22" t="s">
        <v>50</v>
      </c>
      <c r="X23" s="24">
        <v>0</v>
      </c>
      <c r="Y23" s="22" t="s">
        <v>50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11185421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77</v>
      </c>
      <c r="E24" s="22">
        <v>44384</v>
      </c>
      <c r="F24" s="22">
        <v>44410</v>
      </c>
      <c r="G24" s="23">
        <v>45221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45221</v>
      </c>
      <c r="P24" s="26" t="s">
        <v>78</v>
      </c>
      <c r="Q24" s="23">
        <v>45221</v>
      </c>
      <c r="R24" s="24">
        <v>0</v>
      </c>
      <c r="S24" s="24">
        <v>0</v>
      </c>
      <c r="T24" s="22" t="s">
        <v>50</v>
      </c>
      <c r="U24" s="24">
        <v>0</v>
      </c>
      <c r="V24" s="23">
        <v>0</v>
      </c>
      <c r="W24" s="22" t="s">
        <v>50</v>
      </c>
      <c r="X24" s="24">
        <v>0</v>
      </c>
      <c r="Y24" s="22" t="s">
        <v>50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45221</v>
      </c>
      <c r="AH24" s="29"/>
      <c r="AI24" s="29"/>
      <c r="AJ24" s="30"/>
      <c r="AK24" s="2" t="str">
        <f t="shared" si="0"/>
        <v>OK</v>
      </c>
      <c r="AL24" t="str">
        <f>IF(D24&lt;&gt;"",IF(AK24&lt;&gt;"OK",IF(IFERROR(VLOOKUP(C24&amp;D24,[1]Radicacion!$J$2:$EI$30174,2,0),VLOOKUP(D24,[1]Radicacion!$J$2:$L$30174,2,0))&lt;&gt;"","NO EXIGIBLES"),""),"")</f>
        <v/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79</v>
      </c>
      <c r="E25" s="22">
        <v>44467</v>
      </c>
      <c r="F25" s="22">
        <v>44476</v>
      </c>
      <c r="G25" s="23">
        <v>4363559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4363559</v>
      </c>
      <c r="P25" s="26" t="s">
        <v>80</v>
      </c>
      <c r="Q25" s="23">
        <v>4363559</v>
      </c>
      <c r="R25" s="24">
        <v>0</v>
      </c>
      <c r="S25" s="24">
        <v>0</v>
      </c>
      <c r="T25" s="22" t="s">
        <v>50</v>
      </c>
      <c r="U25" s="24">
        <v>0</v>
      </c>
      <c r="V25" s="23" t="s">
        <v>81</v>
      </c>
      <c r="W25" s="22">
        <v>44494</v>
      </c>
      <c r="X25" s="24">
        <v>3440215</v>
      </c>
      <c r="Y25" s="22">
        <v>0</v>
      </c>
      <c r="Z25" s="24">
        <v>0</v>
      </c>
      <c r="AA25" s="31"/>
      <c r="AB25" s="24">
        <v>0</v>
      </c>
      <c r="AC25" s="24">
        <v>0</v>
      </c>
      <c r="AD25" s="31"/>
      <c r="AE25" s="23">
        <v>3440215</v>
      </c>
      <c r="AF25" s="23">
        <v>0</v>
      </c>
      <c r="AG25" s="23">
        <v>923344</v>
      </c>
      <c r="AH25" s="29"/>
      <c r="AI25" s="29"/>
      <c r="AJ25" s="30"/>
      <c r="AK25" s="2" t="str">
        <f t="shared" si="0"/>
        <v>Verificar Valores</v>
      </c>
      <c r="AL25" t="str">
        <f>IF(D25&lt;&gt;"",IF(AK25&lt;&gt;"OK",IF(IFERROR(VLOOKUP(C25&amp;D25,[1]Radicacion!$J$2:$EI$30174,2,0),VLOOKUP(D25,[1]Radicacion!$J$2:$L$30174,2,0))&lt;&gt;"","NO EXIGIBLES"),""),"")</f>
        <v>NO EXIGIBLES</v>
      </c>
    </row>
    <row r="26" spans="1:38" x14ac:dyDescent="0.25">
      <c r="A26" s="20">
        <v>18</v>
      </c>
      <c r="B26" s="21" t="s">
        <v>46</v>
      </c>
      <c r="C26" s="20" t="s">
        <v>82</v>
      </c>
      <c r="D26" s="20" t="s">
        <v>83</v>
      </c>
      <c r="E26" s="22">
        <v>43264</v>
      </c>
      <c r="F26" s="22">
        <v>43469</v>
      </c>
      <c r="G26" s="23">
        <v>65132</v>
      </c>
      <c r="H26" s="24">
        <v>0</v>
      </c>
      <c r="I26" s="31"/>
      <c r="J26" s="24">
        <v>0</v>
      </c>
      <c r="K26" s="24">
        <v>50072</v>
      </c>
      <c r="L26" s="24">
        <v>0</v>
      </c>
      <c r="M26" s="24">
        <v>0</v>
      </c>
      <c r="N26" s="24">
        <v>50072</v>
      </c>
      <c r="O26" s="24">
        <v>15060</v>
      </c>
      <c r="P26" s="26" t="s">
        <v>84</v>
      </c>
      <c r="Q26" s="23">
        <v>65132</v>
      </c>
      <c r="R26" s="24">
        <v>0</v>
      </c>
      <c r="S26" s="24">
        <v>0</v>
      </c>
      <c r="T26" s="22" t="s">
        <v>50</v>
      </c>
      <c r="U26" s="24">
        <v>0</v>
      </c>
      <c r="V26" s="23" t="s">
        <v>85</v>
      </c>
      <c r="W26" s="22">
        <v>43476</v>
      </c>
      <c r="X26" s="24">
        <v>15060</v>
      </c>
      <c r="Y26" s="22" t="s">
        <v>52</v>
      </c>
      <c r="Z26" s="24">
        <v>15060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str">
        <f>IF(D26&lt;&gt;"",IF(AK26&lt;&gt;"OK",IF(IFERROR(VLOOKUP(C26&amp;D26,[1]Radicacion!$J$2:$EI$30174,2,0),VLOOKUP(D26,[1]Radicacion!$J$2:$L$30174,2,0))&lt;&gt;"","NO EXIGIBLES"),""),"")</f>
        <v>NO EXIGIBLES</v>
      </c>
    </row>
    <row r="27" spans="1:38" x14ac:dyDescent="0.25">
      <c r="A27" s="20">
        <v>19</v>
      </c>
      <c r="B27" s="21" t="s">
        <v>46</v>
      </c>
      <c r="C27" s="20" t="s">
        <v>82</v>
      </c>
      <c r="D27" s="20" t="s">
        <v>86</v>
      </c>
      <c r="E27" s="22">
        <v>43285</v>
      </c>
      <c r="F27" s="22">
        <v>43469</v>
      </c>
      <c r="G27" s="23">
        <v>691404</v>
      </c>
      <c r="H27" s="24">
        <v>0</v>
      </c>
      <c r="I27" s="31"/>
      <c r="J27" s="24">
        <v>0</v>
      </c>
      <c r="K27" s="24">
        <v>584321</v>
      </c>
      <c r="L27" s="24">
        <v>0</v>
      </c>
      <c r="M27" s="24">
        <v>0</v>
      </c>
      <c r="N27" s="24">
        <v>584321</v>
      </c>
      <c r="O27" s="24">
        <v>107083</v>
      </c>
      <c r="P27" s="26" t="s">
        <v>87</v>
      </c>
      <c r="Q27" s="23">
        <v>691404</v>
      </c>
      <c r="R27" s="24">
        <v>0</v>
      </c>
      <c r="S27" s="24">
        <v>0</v>
      </c>
      <c r="T27" s="22" t="s">
        <v>50</v>
      </c>
      <c r="U27" s="24">
        <v>0</v>
      </c>
      <c r="V27" s="23" t="s">
        <v>88</v>
      </c>
      <c r="W27" s="22">
        <v>43476</v>
      </c>
      <c r="X27" s="24">
        <v>107083</v>
      </c>
      <c r="Y27" s="22" t="s">
        <v>52</v>
      </c>
      <c r="Z27" s="24">
        <v>107083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str">
        <f>IF(D27&lt;&gt;"",IF(AK27&lt;&gt;"OK",IF(IFERROR(VLOOKUP(C27&amp;D27,[1]Radicacion!$J$2:$EI$30174,2,0),VLOOKUP(D27,[1]Radicacion!$J$2:$L$30174,2,0))&lt;&gt;"","NO EXIGIBLES"),""),"")</f>
        <v>NO EXIGIBLES</v>
      </c>
    </row>
    <row r="28" spans="1:38" x14ac:dyDescent="0.25">
      <c r="A28" s="20">
        <v>20</v>
      </c>
      <c r="B28" s="21" t="s">
        <v>46</v>
      </c>
      <c r="C28" s="20" t="s">
        <v>82</v>
      </c>
      <c r="D28" s="20" t="s">
        <v>89</v>
      </c>
      <c r="E28" s="22">
        <v>43318</v>
      </c>
      <c r="F28" s="22">
        <v>43469</v>
      </c>
      <c r="G28" s="23">
        <v>300240</v>
      </c>
      <c r="H28" s="24">
        <v>0</v>
      </c>
      <c r="I28" s="31"/>
      <c r="J28" s="24">
        <v>0</v>
      </c>
      <c r="K28" s="24">
        <v>43883</v>
      </c>
      <c r="L28" s="24">
        <v>0</v>
      </c>
      <c r="M28" s="24">
        <v>0</v>
      </c>
      <c r="N28" s="24">
        <v>43883</v>
      </c>
      <c r="O28" s="24">
        <v>256357</v>
      </c>
      <c r="P28" s="26" t="s">
        <v>90</v>
      </c>
      <c r="Q28" s="23">
        <v>300240</v>
      </c>
      <c r="R28" s="24">
        <v>0</v>
      </c>
      <c r="S28" s="24">
        <v>0</v>
      </c>
      <c r="T28" s="22" t="s">
        <v>50</v>
      </c>
      <c r="U28" s="24">
        <v>0</v>
      </c>
      <c r="V28" s="23" t="s">
        <v>91</v>
      </c>
      <c r="W28" s="22">
        <v>43476</v>
      </c>
      <c r="X28" s="24">
        <v>256357</v>
      </c>
      <c r="Y28" s="22" t="s">
        <v>52</v>
      </c>
      <c r="Z28" s="24">
        <v>256357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IF(D28&lt;&gt;"",IF(AK28&lt;&gt;"OK",IF(IFERROR(VLOOKUP(C28&amp;D28,[1]Radicacion!$J$2:$EI$30174,2,0),VLOOKUP(D28,[1]Radicacion!$J$2:$L$30174,2,0))&lt;&gt;"","NO EXIGIBLES"),""),"")</f>
        <v>NO EXIGIBLES</v>
      </c>
    </row>
    <row r="29" spans="1:38" x14ac:dyDescent="0.25">
      <c r="A29" s="20">
        <v>21</v>
      </c>
      <c r="B29" s="21" t="s">
        <v>46</v>
      </c>
      <c r="C29" s="20" t="s">
        <v>82</v>
      </c>
      <c r="D29" s="20" t="s">
        <v>92</v>
      </c>
      <c r="E29" s="22">
        <v>43318</v>
      </c>
      <c r="F29" s="22">
        <v>43469</v>
      </c>
      <c r="G29" s="23">
        <v>16505803</v>
      </c>
      <c r="H29" s="24">
        <v>0</v>
      </c>
      <c r="I29" s="31"/>
      <c r="J29" s="24">
        <v>0</v>
      </c>
      <c r="K29" s="24">
        <v>2345546</v>
      </c>
      <c r="L29" s="24">
        <v>0</v>
      </c>
      <c r="M29" s="24">
        <v>0</v>
      </c>
      <c r="N29" s="24">
        <v>2345546</v>
      </c>
      <c r="O29" s="24">
        <v>14160257</v>
      </c>
      <c r="P29" s="26" t="s">
        <v>93</v>
      </c>
      <c r="Q29" s="23">
        <v>16505803</v>
      </c>
      <c r="R29" s="24">
        <v>0</v>
      </c>
      <c r="S29" s="24">
        <v>0</v>
      </c>
      <c r="T29" s="22" t="s">
        <v>50</v>
      </c>
      <c r="U29" s="24">
        <v>0</v>
      </c>
      <c r="V29" s="23" t="s">
        <v>94</v>
      </c>
      <c r="W29" s="22">
        <v>43476</v>
      </c>
      <c r="X29" s="24">
        <v>14160257</v>
      </c>
      <c r="Y29" s="22" t="s">
        <v>52</v>
      </c>
      <c r="Z29" s="24">
        <v>14160257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str">
        <f>IF(D29&lt;&gt;"",IF(AK29&lt;&gt;"OK",IF(IFERROR(VLOOKUP(C29&amp;D29,[1]Radicacion!$J$2:$EI$30174,2,0),VLOOKUP(D29,[1]Radicacion!$J$2:$L$30174,2,0))&lt;&gt;"","NO EXIGIBLES"),""),"")</f>
        <v>NO EXIGIBLES</v>
      </c>
    </row>
    <row r="30" spans="1:38" x14ac:dyDescent="0.25">
      <c r="A30" s="20">
        <v>22</v>
      </c>
      <c r="B30" s="21" t="s">
        <v>46</v>
      </c>
      <c r="C30" s="20" t="s">
        <v>82</v>
      </c>
      <c r="D30" s="20" t="s">
        <v>95</v>
      </c>
      <c r="E30" s="22">
        <v>43319</v>
      </c>
      <c r="F30" s="22">
        <v>43469</v>
      </c>
      <c r="G30" s="23">
        <v>1107061</v>
      </c>
      <c r="H30" s="24">
        <v>0</v>
      </c>
      <c r="I30" s="31"/>
      <c r="J30" s="24">
        <v>0</v>
      </c>
      <c r="K30" s="24">
        <v>1055917</v>
      </c>
      <c r="L30" s="24">
        <v>0</v>
      </c>
      <c r="M30" s="24">
        <v>0</v>
      </c>
      <c r="N30" s="24">
        <v>1055917</v>
      </c>
      <c r="O30" s="24">
        <v>51144</v>
      </c>
      <c r="P30" s="26" t="s">
        <v>96</v>
      </c>
      <c r="Q30" s="23">
        <v>1107061</v>
      </c>
      <c r="R30" s="24">
        <v>0</v>
      </c>
      <c r="S30" s="24">
        <v>0</v>
      </c>
      <c r="T30" s="22" t="s">
        <v>50</v>
      </c>
      <c r="U30" s="24">
        <v>0</v>
      </c>
      <c r="V30" s="23" t="s">
        <v>97</v>
      </c>
      <c r="W30" s="22">
        <v>43476</v>
      </c>
      <c r="X30" s="24">
        <v>51144</v>
      </c>
      <c r="Y30" s="22" t="s">
        <v>52</v>
      </c>
      <c r="Z30" s="24">
        <v>51144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str">
        <f>IF(D30&lt;&gt;"",IF(AK30&lt;&gt;"OK",IF(IFERROR(VLOOKUP(C30&amp;D30,[1]Radicacion!$J$2:$EI$30174,2,0),VLOOKUP(D30,[1]Radicacion!$J$2:$L$30174,2,0))&lt;&gt;"","NO EXIGIBLES"),""),"")</f>
        <v>NO EXIGIBLES</v>
      </c>
    </row>
    <row r="31" spans="1:38" x14ac:dyDescent="0.25">
      <c r="A31" s="20">
        <v>23</v>
      </c>
      <c r="B31" s="21" t="s">
        <v>46</v>
      </c>
      <c r="C31" s="20" t="s">
        <v>82</v>
      </c>
      <c r="D31" s="20" t="s">
        <v>98</v>
      </c>
      <c r="E31" s="22">
        <v>43321</v>
      </c>
      <c r="F31" s="22">
        <v>43469</v>
      </c>
      <c r="G31" s="23">
        <v>379962</v>
      </c>
      <c r="H31" s="24">
        <v>0</v>
      </c>
      <c r="I31" s="31"/>
      <c r="J31" s="24">
        <v>0</v>
      </c>
      <c r="K31" s="24">
        <v>1890</v>
      </c>
      <c r="L31" s="24">
        <v>0</v>
      </c>
      <c r="M31" s="24">
        <v>0</v>
      </c>
      <c r="N31" s="24">
        <v>1890</v>
      </c>
      <c r="O31" s="24">
        <v>378072</v>
      </c>
      <c r="P31" s="26" t="s">
        <v>99</v>
      </c>
      <c r="Q31" s="23">
        <v>379962</v>
      </c>
      <c r="R31" s="24">
        <v>0</v>
      </c>
      <c r="S31" s="24">
        <v>0</v>
      </c>
      <c r="T31" s="22" t="s">
        <v>50</v>
      </c>
      <c r="U31" s="24">
        <v>0</v>
      </c>
      <c r="V31" s="23" t="s">
        <v>100</v>
      </c>
      <c r="W31" s="22">
        <v>43476</v>
      </c>
      <c r="X31" s="24">
        <v>378072</v>
      </c>
      <c r="Y31" s="22" t="s">
        <v>52</v>
      </c>
      <c r="Z31" s="24">
        <v>378072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str">
        <f>IF(D31&lt;&gt;"",IF(AK31&lt;&gt;"OK",IF(IFERROR(VLOOKUP(C31&amp;D31,[1]Radicacion!$J$2:$EI$30174,2,0),VLOOKUP(D31,[1]Radicacion!$J$2:$L$30174,2,0))&lt;&gt;"","NO EXIGIBLES"),""),"")</f>
        <v>NO EXIGIBLES</v>
      </c>
    </row>
    <row r="32" spans="1:38" x14ac:dyDescent="0.25">
      <c r="A32" s="20">
        <v>24</v>
      </c>
      <c r="B32" s="21" t="s">
        <v>46</v>
      </c>
      <c r="C32" s="20" t="s">
        <v>82</v>
      </c>
      <c r="D32" s="20" t="s">
        <v>101</v>
      </c>
      <c r="E32" s="22">
        <v>43340</v>
      </c>
      <c r="F32" s="22">
        <v>43469</v>
      </c>
      <c r="G32" s="23">
        <v>4013329</v>
      </c>
      <c r="H32" s="24">
        <v>0</v>
      </c>
      <c r="I32" s="31"/>
      <c r="J32" s="24">
        <v>0</v>
      </c>
      <c r="K32" s="24">
        <v>2686659</v>
      </c>
      <c r="L32" s="24">
        <v>0</v>
      </c>
      <c r="M32" s="24">
        <v>0</v>
      </c>
      <c r="N32" s="24">
        <v>2686659</v>
      </c>
      <c r="O32" s="24">
        <v>1326670</v>
      </c>
      <c r="P32" s="26" t="s">
        <v>102</v>
      </c>
      <c r="Q32" s="23">
        <v>4013329</v>
      </c>
      <c r="R32" s="24">
        <v>0</v>
      </c>
      <c r="S32" s="24">
        <v>0</v>
      </c>
      <c r="T32" s="22" t="s">
        <v>50</v>
      </c>
      <c r="U32" s="24">
        <v>0</v>
      </c>
      <c r="V32" s="23" t="s">
        <v>103</v>
      </c>
      <c r="W32" s="22">
        <v>43479</v>
      </c>
      <c r="X32" s="24">
        <v>1326670</v>
      </c>
      <c r="Y32" s="22" t="s">
        <v>52</v>
      </c>
      <c r="Z32" s="24">
        <v>1326670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str">
        <f>IF(D32&lt;&gt;"",IF(AK32&lt;&gt;"OK",IF(IFERROR(VLOOKUP(C32&amp;D32,[1]Radicacion!$J$2:$EI$30174,2,0),VLOOKUP(D32,[1]Radicacion!$J$2:$L$30174,2,0))&lt;&gt;"","NO EXIGIBLES"),""),"")</f>
        <v>NO EXIGIBLES</v>
      </c>
    </row>
    <row r="33" spans="1:38" x14ac:dyDescent="0.25">
      <c r="A33" s="20">
        <v>25</v>
      </c>
      <c r="B33" s="21" t="s">
        <v>46</v>
      </c>
      <c r="C33" s="20" t="s">
        <v>82</v>
      </c>
      <c r="D33" s="20" t="s">
        <v>104</v>
      </c>
      <c r="E33" s="22">
        <v>43347</v>
      </c>
      <c r="F33" s="22">
        <v>43469</v>
      </c>
      <c r="G33" s="23">
        <v>7430611</v>
      </c>
      <c r="H33" s="24">
        <v>0</v>
      </c>
      <c r="I33" s="31"/>
      <c r="J33" s="24">
        <v>0</v>
      </c>
      <c r="K33" s="24">
        <v>6505275</v>
      </c>
      <c r="L33" s="24">
        <v>0</v>
      </c>
      <c r="M33" s="24">
        <v>0</v>
      </c>
      <c r="N33" s="24">
        <v>6505275</v>
      </c>
      <c r="O33" s="24">
        <v>925336</v>
      </c>
      <c r="P33" s="26" t="s">
        <v>105</v>
      </c>
      <c r="Q33" s="23">
        <v>7430611</v>
      </c>
      <c r="R33" s="24">
        <v>0</v>
      </c>
      <c r="S33" s="24">
        <v>0</v>
      </c>
      <c r="T33" s="22" t="s">
        <v>50</v>
      </c>
      <c r="U33" s="24">
        <v>0</v>
      </c>
      <c r="V33" s="23" t="s">
        <v>106</v>
      </c>
      <c r="W33" s="22">
        <v>43479</v>
      </c>
      <c r="X33" s="24">
        <v>925336</v>
      </c>
      <c r="Y33" s="22" t="s">
        <v>52</v>
      </c>
      <c r="Z33" s="24">
        <v>925336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str">
        <f>IF(D33&lt;&gt;"",IF(AK33&lt;&gt;"OK",IF(IFERROR(VLOOKUP(C33&amp;D33,[1]Radicacion!$J$2:$EI$30174,2,0),VLOOKUP(D33,[1]Radicacion!$J$2:$L$30174,2,0))&lt;&gt;"","NO EXIGIBLES"),""),"")</f>
        <v>NO EXIGIBLES</v>
      </c>
    </row>
    <row r="34" spans="1:38" x14ac:dyDescent="0.25">
      <c r="A34" s="20">
        <v>26</v>
      </c>
      <c r="B34" s="21" t="s">
        <v>46</v>
      </c>
      <c r="C34" s="20" t="s">
        <v>82</v>
      </c>
      <c r="D34" s="20" t="s">
        <v>107</v>
      </c>
      <c r="E34" s="22">
        <v>43347</v>
      </c>
      <c r="F34" s="22">
        <v>43469</v>
      </c>
      <c r="G34" s="23">
        <v>135000</v>
      </c>
      <c r="H34" s="24">
        <v>0</v>
      </c>
      <c r="I34" s="31"/>
      <c r="J34" s="24">
        <v>0</v>
      </c>
      <c r="K34" s="24">
        <v>23213</v>
      </c>
      <c r="L34" s="24">
        <v>0</v>
      </c>
      <c r="M34" s="24">
        <v>0</v>
      </c>
      <c r="N34" s="24">
        <v>23213</v>
      </c>
      <c r="O34" s="24">
        <v>111787</v>
      </c>
      <c r="P34" s="26" t="s">
        <v>108</v>
      </c>
      <c r="Q34" s="23">
        <v>135000</v>
      </c>
      <c r="R34" s="24">
        <v>0</v>
      </c>
      <c r="S34" s="24">
        <v>0</v>
      </c>
      <c r="T34" s="22" t="s">
        <v>50</v>
      </c>
      <c r="U34" s="24">
        <v>0</v>
      </c>
      <c r="V34" s="23" t="s">
        <v>109</v>
      </c>
      <c r="W34" s="22">
        <v>43476</v>
      </c>
      <c r="X34" s="24">
        <v>111787</v>
      </c>
      <c r="Y34" s="22" t="s">
        <v>52</v>
      </c>
      <c r="Z34" s="24">
        <v>111787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str">
        <f>IF(D34&lt;&gt;"",IF(AK34&lt;&gt;"OK",IF(IFERROR(VLOOKUP(C34&amp;D34,[1]Radicacion!$J$2:$EI$30174,2,0),VLOOKUP(D34,[1]Radicacion!$J$2:$L$30174,2,0))&lt;&gt;"","NO EXIGIBLES"),""),"")</f>
        <v>NO EXIGIBLES</v>
      </c>
    </row>
    <row r="35" spans="1:38" x14ac:dyDescent="0.25">
      <c r="A35" s="20">
        <v>27</v>
      </c>
      <c r="B35" s="21" t="s">
        <v>46</v>
      </c>
      <c r="C35" s="20" t="s">
        <v>82</v>
      </c>
      <c r="D35" s="20" t="s">
        <v>110</v>
      </c>
      <c r="E35" s="22">
        <v>43360</v>
      </c>
      <c r="F35" s="22">
        <v>43469</v>
      </c>
      <c r="G35" s="23">
        <v>1523649</v>
      </c>
      <c r="H35" s="24">
        <v>0</v>
      </c>
      <c r="I35" s="31"/>
      <c r="J35" s="24">
        <v>0</v>
      </c>
      <c r="K35" s="24">
        <v>1321432</v>
      </c>
      <c r="L35" s="24">
        <v>0</v>
      </c>
      <c r="M35" s="24">
        <v>0</v>
      </c>
      <c r="N35" s="24">
        <v>1321432</v>
      </c>
      <c r="O35" s="24">
        <v>202217</v>
      </c>
      <c r="P35" s="26" t="s">
        <v>111</v>
      </c>
      <c r="Q35" s="23">
        <v>1523649</v>
      </c>
      <c r="R35" s="24">
        <v>0</v>
      </c>
      <c r="S35" s="24">
        <v>0</v>
      </c>
      <c r="T35" s="22" t="s">
        <v>50</v>
      </c>
      <c r="U35" s="24">
        <v>0</v>
      </c>
      <c r="V35" s="23" t="s">
        <v>112</v>
      </c>
      <c r="W35" s="22">
        <v>43476</v>
      </c>
      <c r="X35" s="24">
        <v>202217</v>
      </c>
      <c r="Y35" s="22" t="s">
        <v>52</v>
      </c>
      <c r="Z35" s="24">
        <v>202217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str">
        <f>IF(D35&lt;&gt;"",IF(AK35&lt;&gt;"OK",IF(IFERROR(VLOOKUP(C35&amp;D35,[1]Radicacion!$J$2:$EI$30174,2,0),VLOOKUP(D35,[1]Radicacion!$J$2:$L$30174,2,0))&lt;&gt;"","NO EXIGIBLES"),""),"")</f>
        <v>NO EXIGIBLES</v>
      </c>
    </row>
    <row r="36" spans="1:38" x14ac:dyDescent="0.25">
      <c r="A36" s="20">
        <v>28</v>
      </c>
      <c r="B36" s="21" t="s">
        <v>46</v>
      </c>
      <c r="C36" s="20" t="s">
        <v>82</v>
      </c>
      <c r="D36" s="20" t="s">
        <v>113</v>
      </c>
      <c r="E36" s="22">
        <v>43361</v>
      </c>
      <c r="F36" s="22">
        <v>43469</v>
      </c>
      <c r="G36" s="23">
        <v>881124</v>
      </c>
      <c r="H36" s="24">
        <v>0</v>
      </c>
      <c r="I36" s="31"/>
      <c r="J36" s="24">
        <v>0</v>
      </c>
      <c r="K36" s="24">
        <v>842766</v>
      </c>
      <c r="L36" s="24">
        <v>0</v>
      </c>
      <c r="M36" s="24">
        <v>0</v>
      </c>
      <c r="N36" s="24">
        <v>842766</v>
      </c>
      <c r="O36" s="24">
        <v>38358</v>
      </c>
      <c r="P36" s="26" t="s">
        <v>114</v>
      </c>
      <c r="Q36" s="23">
        <v>881124</v>
      </c>
      <c r="R36" s="24">
        <v>0</v>
      </c>
      <c r="S36" s="24">
        <v>0</v>
      </c>
      <c r="T36" s="22" t="s">
        <v>50</v>
      </c>
      <c r="U36" s="24">
        <v>0</v>
      </c>
      <c r="V36" s="23" t="s">
        <v>115</v>
      </c>
      <c r="W36" s="22">
        <v>43476</v>
      </c>
      <c r="X36" s="24">
        <v>38358</v>
      </c>
      <c r="Y36" s="22" t="s">
        <v>52</v>
      </c>
      <c r="Z36" s="24">
        <v>38358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IF(D36&lt;&gt;"",IF(AK36&lt;&gt;"OK",IF(IFERROR(VLOOKUP(C36&amp;D36,[1]Radicacion!$J$2:$EI$30174,2,0),VLOOKUP(D36,[1]Radicacion!$J$2:$L$30174,2,0))&lt;&gt;"","NO EXIGIBLES"),""),"")</f>
        <v>NO EXIGIBLES</v>
      </c>
    </row>
    <row r="37" spans="1:38" x14ac:dyDescent="0.25">
      <c r="A37" s="20">
        <v>29</v>
      </c>
      <c r="B37" s="21" t="s">
        <v>46</v>
      </c>
      <c r="C37" s="20" t="s">
        <v>82</v>
      </c>
      <c r="D37" s="20" t="s">
        <v>116</v>
      </c>
      <c r="E37" s="22">
        <v>43257</v>
      </c>
      <c r="F37" s="22">
        <v>43621</v>
      </c>
      <c r="G37" s="23">
        <v>2154249</v>
      </c>
      <c r="H37" s="24">
        <v>0</v>
      </c>
      <c r="I37" s="31"/>
      <c r="J37" s="24">
        <v>0</v>
      </c>
      <c r="K37" s="24">
        <v>1462001</v>
      </c>
      <c r="L37" s="24">
        <v>0</v>
      </c>
      <c r="M37" s="24">
        <v>0</v>
      </c>
      <c r="N37" s="24">
        <v>1462001</v>
      </c>
      <c r="O37" s="24">
        <v>692248</v>
      </c>
      <c r="P37" s="26" t="s">
        <v>117</v>
      </c>
      <c r="Q37" s="23">
        <v>2154249</v>
      </c>
      <c r="R37" s="24">
        <v>0</v>
      </c>
      <c r="S37" s="24">
        <v>0</v>
      </c>
      <c r="T37" s="22" t="s">
        <v>50</v>
      </c>
      <c r="U37" s="24">
        <v>0</v>
      </c>
      <c r="V37" s="23" t="s">
        <v>118</v>
      </c>
      <c r="W37" s="22">
        <v>43635</v>
      </c>
      <c r="X37" s="24">
        <v>692248</v>
      </c>
      <c r="Y37" s="22" t="s">
        <v>52</v>
      </c>
      <c r="Z37" s="24">
        <v>692248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IF(D37&lt;&gt;"",IF(AK37&lt;&gt;"OK",IF(IFERROR(VLOOKUP(C37&amp;D37,[1]Radicacion!$J$2:$EI$30174,2,0),VLOOKUP(D37,[1]Radicacion!$J$2:$L$30174,2,0))&lt;&gt;"","NO EXIGIBLES"),""),"")</f>
        <v>NO EXIGIBLES</v>
      </c>
    </row>
    <row r="38" spans="1:38" x14ac:dyDescent="0.25">
      <c r="A38" s="20">
        <v>30</v>
      </c>
      <c r="B38" s="21" t="s">
        <v>46</v>
      </c>
      <c r="C38" s="20" t="s">
        <v>82</v>
      </c>
      <c r="D38" s="20" t="s">
        <v>119</v>
      </c>
      <c r="E38" s="22">
        <v>43380</v>
      </c>
      <c r="F38" s="22">
        <v>43621</v>
      </c>
      <c r="G38" s="23">
        <v>1739414</v>
      </c>
      <c r="H38" s="24">
        <v>0</v>
      </c>
      <c r="I38" s="31"/>
      <c r="J38" s="24">
        <v>0</v>
      </c>
      <c r="K38" s="24">
        <v>799995</v>
      </c>
      <c r="L38" s="24">
        <v>0</v>
      </c>
      <c r="M38" s="24">
        <v>0</v>
      </c>
      <c r="N38" s="24">
        <v>799995</v>
      </c>
      <c r="O38" s="24">
        <v>939419</v>
      </c>
      <c r="P38" s="26" t="s">
        <v>120</v>
      </c>
      <c r="Q38" s="23">
        <v>1739414</v>
      </c>
      <c r="R38" s="24">
        <v>0</v>
      </c>
      <c r="S38" s="24">
        <v>0</v>
      </c>
      <c r="T38" s="22" t="s">
        <v>50</v>
      </c>
      <c r="U38" s="24">
        <v>0</v>
      </c>
      <c r="V38" s="23" t="s">
        <v>121</v>
      </c>
      <c r="W38" s="22">
        <v>43634</v>
      </c>
      <c r="X38" s="24">
        <v>939419</v>
      </c>
      <c r="Y38" s="22" t="s">
        <v>52</v>
      </c>
      <c r="Z38" s="24">
        <v>939419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str">
        <f>IF(D38&lt;&gt;"",IF(AK38&lt;&gt;"OK",IF(IFERROR(VLOOKUP(C38&amp;D38,[1]Radicacion!$J$2:$EI$30174,2,0),VLOOKUP(D38,[1]Radicacion!$J$2:$L$30174,2,0))&lt;&gt;"","NO EXIGIBLES"),""),"")</f>
        <v>NO EXIGIBLES</v>
      </c>
    </row>
    <row r="39" spans="1:38" x14ac:dyDescent="0.25">
      <c r="A39" s="20">
        <v>31</v>
      </c>
      <c r="B39" s="21" t="s">
        <v>46</v>
      </c>
      <c r="C39" s="20" t="s">
        <v>82</v>
      </c>
      <c r="D39" s="20" t="s">
        <v>122</v>
      </c>
      <c r="E39" s="22">
        <v>43389</v>
      </c>
      <c r="F39" s="22">
        <v>43621</v>
      </c>
      <c r="G39" s="23">
        <v>435066</v>
      </c>
      <c r="H39" s="24">
        <v>0</v>
      </c>
      <c r="I39" s="31"/>
      <c r="J39" s="24">
        <v>0</v>
      </c>
      <c r="K39" s="24">
        <v>324453</v>
      </c>
      <c r="L39" s="24">
        <v>0</v>
      </c>
      <c r="M39" s="24">
        <v>0</v>
      </c>
      <c r="N39" s="24">
        <v>324453</v>
      </c>
      <c r="O39" s="24">
        <v>110613</v>
      </c>
      <c r="P39" s="26" t="s">
        <v>123</v>
      </c>
      <c r="Q39" s="23">
        <v>435066</v>
      </c>
      <c r="R39" s="24">
        <v>0</v>
      </c>
      <c r="S39" s="24">
        <v>0</v>
      </c>
      <c r="T39" s="22" t="s">
        <v>50</v>
      </c>
      <c r="U39" s="24">
        <v>0</v>
      </c>
      <c r="V39" s="23" t="s">
        <v>124</v>
      </c>
      <c r="W39" s="22">
        <v>43630</v>
      </c>
      <c r="X39" s="24">
        <v>110613</v>
      </c>
      <c r="Y39" s="22" t="s">
        <v>52</v>
      </c>
      <c r="Z39" s="24">
        <v>110613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str">
        <f>IF(D39&lt;&gt;"",IF(AK39&lt;&gt;"OK",IF(IFERROR(VLOOKUP(C39&amp;D39,[1]Radicacion!$J$2:$EI$30174,2,0),VLOOKUP(D39,[1]Radicacion!$J$2:$L$30174,2,0))&lt;&gt;"","NO EXIGIBLES"),""),"")</f>
        <v>NO EXIGIBLES</v>
      </c>
    </row>
    <row r="40" spans="1:38" x14ac:dyDescent="0.25">
      <c r="A40" s="20">
        <v>32</v>
      </c>
      <c r="B40" s="21" t="s">
        <v>46</v>
      </c>
      <c r="C40" s="20" t="s">
        <v>82</v>
      </c>
      <c r="D40" s="20" t="s">
        <v>125</v>
      </c>
      <c r="E40" s="22">
        <v>43390</v>
      </c>
      <c r="F40" s="22">
        <v>43621</v>
      </c>
      <c r="G40" s="23">
        <v>2312422</v>
      </c>
      <c r="H40" s="24">
        <v>0</v>
      </c>
      <c r="I40" s="31"/>
      <c r="J40" s="24">
        <v>0</v>
      </c>
      <c r="K40" s="24">
        <v>1869738</v>
      </c>
      <c r="L40" s="24">
        <v>0</v>
      </c>
      <c r="M40" s="24">
        <v>0</v>
      </c>
      <c r="N40" s="24">
        <v>1869738</v>
      </c>
      <c r="O40" s="24">
        <v>442684</v>
      </c>
      <c r="P40" s="26" t="s">
        <v>126</v>
      </c>
      <c r="Q40" s="23">
        <v>2312422</v>
      </c>
      <c r="R40" s="24">
        <v>0</v>
      </c>
      <c r="S40" s="24">
        <v>0</v>
      </c>
      <c r="T40" s="22" t="s">
        <v>50</v>
      </c>
      <c r="U40" s="24">
        <v>0</v>
      </c>
      <c r="V40" s="23" t="s">
        <v>127</v>
      </c>
      <c r="W40" s="22">
        <v>43634</v>
      </c>
      <c r="X40" s="24">
        <v>442684</v>
      </c>
      <c r="Y40" s="22" t="s">
        <v>52</v>
      </c>
      <c r="Z40" s="24">
        <v>442684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str">
        <f>IF(D40&lt;&gt;"",IF(AK40&lt;&gt;"OK",IF(IFERROR(VLOOKUP(C40&amp;D40,[1]Radicacion!$J$2:$EI$30174,2,0),VLOOKUP(D40,[1]Radicacion!$J$2:$L$30174,2,0))&lt;&gt;"","NO EXIGIBLES"),""),"")</f>
        <v>NO EXIGIBLES</v>
      </c>
    </row>
    <row r="41" spans="1:38" x14ac:dyDescent="0.25">
      <c r="A41" s="20">
        <v>33</v>
      </c>
      <c r="B41" s="21" t="s">
        <v>46</v>
      </c>
      <c r="C41" s="20" t="s">
        <v>82</v>
      </c>
      <c r="D41" s="20" t="s">
        <v>128</v>
      </c>
      <c r="E41" s="22">
        <v>43391</v>
      </c>
      <c r="F41" s="22">
        <v>43621</v>
      </c>
      <c r="G41" s="23">
        <v>9611059</v>
      </c>
      <c r="H41" s="24">
        <v>0</v>
      </c>
      <c r="I41" s="31"/>
      <c r="J41" s="24">
        <v>0</v>
      </c>
      <c r="K41" s="24">
        <v>4571136</v>
      </c>
      <c r="L41" s="24">
        <v>0</v>
      </c>
      <c r="M41" s="24">
        <v>0</v>
      </c>
      <c r="N41" s="24">
        <v>4571136</v>
      </c>
      <c r="O41" s="24">
        <v>5039923</v>
      </c>
      <c r="P41" s="26" t="s">
        <v>129</v>
      </c>
      <c r="Q41" s="23">
        <v>9611059</v>
      </c>
      <c r="R41" s="24">
        <v>0</v>
      </c>
      <c r="S41" s="24">
        <v>0</v>
      </c>
      <c r="T41" s="22" t="s">
        <v>50</v>
      </c>
      <c r="U41" s="24">
        <v>0</v>
      </c>
      <c r="V41" s="23" t="s">
        <v>130</v>
      </c>
      <c r="W41" s="22">
        <v>43634</v>
      </c>
      <c r="X41" s="24">
        <v>5039923</v>
      </c>
      <c r="Y41" s="22" t="s">
        <v>52</v>
      </c>
      <c r="Z41" s="24">
        <v>5039923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str">
        <f>IF(D41&lt;&gt;"",IF(AK41&lt;&gt;"OK",IF(IFERROR(VLOOKUP(C41&amp;D41,[1]Radicacion!$J$2:$EI$30174,2,0),VLOOKUP(D41,[1]Radicacion!$J$2:$L$30174,2,0))&lt;&gt;"","NO EXIGIBLES"),""),"")</f>
        <v>NO EXIGIBLES</v>
      </c>
    </row>
    <row r="42" spans="1:38" x14ac:dyDescent="0.25">
      <c r="A42" s="20">
        <v>34</v>
      </c>
      <c r="B42" s="21" t="s">
        <v>46</v>
      </c>
      <c r="C42" s="20" t="s">
        <v>82</v>
      </c>
      <c r="D42" s="20" t="s">
        <v>131</v>
      </c>
      <c r="E42" s="22">
        <v>43397</v>
      </c>
      <c r="F42" s="22">
        <v>43621</v>
      </c>
      <c r="G42" s="23">
        <v>3977528</v>
      </c>
      <c r="H42" s="24">
        <v>0</v>
      </c>
      <c r="I42" s="31"/>
      <c r="J42" s="24">
        <v>0</v>
      </c>
      <c r="K42" s="24">
        <v>3060505</v>
      </c>
      <c r="L42" s="24">
        <v>0</v>
      </c>
      <c r="M42" s="24">
        <v>0</v>
      </c>
      <c r="N42" s="24">
        <v>3060505</v>
      </c>
      <c r="O42" s="24">
        <v>917023</v>
      </c>
      <c r="P42" s="26" t="s">
        <v>132</v>
      </c>
      <c r="Q42" s="23">
        <v>3977528</v>
      </c>
      <c r="R42" s="24">
        <v>0</v>
      </c>
      <c r="S42" s="24">
        <v>0</v>
      </c>
      <c r="T42" s="22" t="s">
        <v>50</v>
      </c>
      <c r="U42" s="24">
        <v>0</v>
      </c>
      <c r="V42" s="23" t="s">
        <v>133</v>
      </c>
      <c r="W42" s="22">
        <v>43634</v>
      </c>
      <c r="X42" s="24">
        <v>917023</v>
      </c>
      <c r="Y42" s="22" t="s">
        <v>52</v>
      </c>
      <c r="Z42" s="24">
        <v>917023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str">
        <f>IF(D42&lt;&gt;"",IF(AK42&lt;&gt;"OK",IF(IFERROR(VLOOKUP(C42&amp;D42,[1]Radicacion!$J$2:$EI$30174,2,0),VLOOKUP(D42,[1]Radicacion!$J$2:$L$30174,2,0))&lt;&gt;"","NO EXIGIBLES"),""),"")</f>
        <v>NO EXIGIBLES</v>
      </c>
    </row>
    <row r="43" spans="1:38" x14ac:dyDescent="0.25">
      <c r="A43" s="20">
        <v>35</v>
      </c>
      <c r="B43" s="21" t="s">
        <v>46</v>
      </c>
      <c r="C43" s="20" t="s">
        <v>82</v>
      </c>
      <c r="D43" s="20" t="s">
        <v>134</v>
      </c>
      <c r="E43" s="22">
        <v>43405</v>
      </c>
      <c r="F43" s="22">
        <v>43621</v>
      </c>
      <c r="G43" s="23">
        <v>1942692</v>
      </c>
      <c r="H43" s="24">
        <v>0</v>
      </c>
      <c r="I43" s="31"/>
      <c r="J43" s="24">
        <v>0</v>
      </c>
      <c r="K43" s="24">
        <v>1044396</v>
      </c>
      <c r="L43" s="24">
        <v>0</v>
      </c>
      <c r="M43" s="24">
        <v>0</v>
      </c>
      <c r="N43" s="24">
        <v>1044396</v>
      </c>
      <c r="O43" s="24">
        <v>898296</v>
      </c>
      <c r="P43" s="26" t="s">
        <v>135</v>
      </c>
      <c r="Q43" s="23">
        <v>1942692</v>
      </c>
      <c r="R43" s="24">
        <v>0</v>
      </c>
      <c r="S43" s="24">
        <v>0</v>
      </c>
      <c r="T43" s="22" t="s">
        <v>50</v>
      </c>
      <c r="U43" s="24">
        <v>0</v>
      </c>
      <c r="V43" s="23" t="s">
        <v>136</v>
      </c>
      <c r="W43" s="22">
        <v>43634</v>
      </c>
      <c r="X43" s="24">
        <v>898296</v>
      </c>
      <c r="Y43" s="22" t="s">
        <v>52</v>
      </c>
      <c r="Z43" s="24">
        <v>898296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str">
        <f>IF(D43&lt;&gt;"",IF(AK43&lt;&gt;"OK",IF(IFERROR(VLOOKUP(C43&amp;D43,[1]Radicacion!$J$2:$EI$30174,2,0),VLOOKUP(D43,[1]Radicacion!$J$2:$L$30174,2,0))&lt;&gt;"","NO EXIGIBLES"),""),"")</f>
        <v>NO EXIGIBLES</v>
      </c>
    </row>
    <row r="44" spans="1:38" x14ac:dyDescent="0.25">
      <c r="A44" s="20">
        <v>36</v>
      </c>
      <c r="B44" s="21" t="s">
        <v>46</v>
      </c>
      <c r="C44" s="20" t="s">
        <v>82</v>
      </c>
      <c r="D44" s="20" t="s">
        <v>137</v>
      </c>
      <c r="E44" s="22">
        <v>43482</v>
      </c>
      <c r="F44" s="22">
        <v>43621</v>
      </c>
      <c r="G44" s="23">
        <v>1779051</v>
      </c>
      <c r="H44" s="24">
        <v>0</v>
      </c>
      <c r="I44" s="31"/>
      <c r="J44" s="24">
        <v>0</v>
      </c>
      <c r="K44" s="24">
        <v>1292507</v>
      </c>
      <c r="L44" s="24">
        <v>0</v>
      </c>
      <c r="M44" s="24">
        <v>0</v>
      </c>
      <c r="N44" s="24">
        <v>1292507</v>
      </c>
      <c r="O44" s="24">
        <v>486544</v>
      </c>
      <c r="P44" s="26" t="s">
        <v>138</v>
      </c>
      <c r="Q44" s="23">
        <v>1779051</v>
      </c>
      <c r="R44" s="24">
        <v>0</v>
      </c>
      <c r="S44" s="24">
        <v>0</v>
      </c>
      <c r="T44" s="22" t="s">
        <v>50</v>
      </c>
      <c r="U44" s="24">
        <v>0</v>
      </c>
      <c r="V44" s="23" t="s">
        <v>139</v>
      </c>
      <c r="W44" s="22">
        <v>43633</v>
      </c>
      <c r="X44" s="24">
        <v>486544</v>
      </c>
      <c r="Y44" s="22" t="s">
        <v>52</v>
      </c>
      <c r="Z44" s="24">
        <v>486544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str">
        <f>IF(D44&lt;&gt;"",IF(AK44&lt;&gt;"OK",IF(IFERROR(VLOOKUP(C44&amp;D44,[1]Radicacion!$J$2:$EI$30174,2,0),VLOOKUP(D44,[1]Radicacion!$J$2:$L$30174,2,0))&lt;&gt;"","NO EXIGIBLES"),""),"")</f>
        <v>NO EXIGIBLES</v>
      </c>
    </row>
    <row r="45" spans="1:38" x14ac:dyDescent="0.25">
      <c r="A45" s="20">
        <v>37</v>
      </c>
      <c r="B45" s="21" t="s">
        <v>46</v>
      </c>
      <c r="C45" s="20" t="s">
        <v>82</v>
      </c>
      <c r="D45" s="20" t="s">
        <v>140</v>
      </c>
      <c r="E45" s="22">
        <v>43432</v>
      </c>
      <c r="F45" s="22">
        <v>43717</v>
      </c>
      <c r="G45" s="23">
        <v>44976642</v>
      </c>
      <c r="H45" s="24">
        <v>0</v>
      </c>
      <c r="I45" s="31"/>
      <c r="J45" s="24">
        <v>1690976</v>
      </c>
      <c r="K45" s="24">
        <v>15811065</v>
      </c>
      <c r="L45" s="24">
        <v>0</v>
      </c>
      <c r="M45" s="24">
        <v>0</v>
      </c>
      <c r="N45" s="24">
        <v>17502041</v>
      </c>
      <c r="O45" s="24">
        <v>27474601</v>
      </c>
      <c r="P45" s="26" t="s">
        <v>141</v>
      </c>
      <c r="Q45" s="23">
        <v>44976642</v>
      </c>
      <c r="R45" s="24">
        <v>0</v>
      </c>
      <c r="S45" s="24">
        <v>0</v>
      </c>
      <c r="T45" s="22" t="s">
        <v>50</v>
      </c>
      <c r="U45" s="24">
        <v>0</v>
      </c>
      <c r="V45" s="23" t="s">
        <v>142</v>
      </c>
      <c r="W45" s="22">
        <v>43738</v>
      </c>
      <c r="X45" s="24">
        <v>31817836</v>
      </c>
      <c r="Y45" s="22" t="s">
        <v>52</v>
      </c>
      <c r="Z45" s="24">
        <v>0</v>
      </c>
      <c r="AA45" s="31"/>
      <c r="AB45" s="24">
        <v>25299606</v>
      </c>
      <c r="AC45" s="24">
        <v>6518230</v>
      </c>
      <c r="AD45" s="31"/>
      <c r="AE45" s="23">
        <v>0</v>
      </c>
      <c r="AF45" s="23">
        <v>0</v>
      </c>
      <c r="AG45" s="23">
        <v>20956371</v>
      </c>
      <c r="AH45" s="29"/>
      <c r="AI45" s="29"/>
      <c r="AJ45" s="30"/>
      <c r="AK45" s="2" t="str">
        <f t="shared" si="0"/>
        <v>Verificar Valores</v>
      </c>
      <c r="AL45" t="str">
        <f>IF(D45&lt;&gt;"",IF(AK45&lt;&gt;"OK",IF(IFERROR(VLOOKUP(C45&amp;D45,[1]Radicacion!$J$2:$EI$30174,2,0),VLOOKUP(D45,[1]Radicacion!$J$2:$L$30174,2,0))&lt;&gt;"","NO EXIGIBLES"),""),"")</f>
        <v>NO EXIGIBLES</v>
      </c>
    </row>
    <row r="46" spans="1:38" x14ac:dyDescent="0.25">
      <c r="A46" s="20">
        <v>38</v>
      </c>
      <c r="B46" s="21" t="s">
        <v>46</v>
      </c>
      <c r="C46" s="20" t="s">
        <v>82</v>
      </c>
      <c r="D46" s="20" t="s">
        <v>143</v>
      </c>
      <c r="E46" s="22">
        <v>43380</v>
      </c>
      <c r="F46" s="22">
        <v>43621</v>
      </c>
      <c r="G46" s="23">
        <v>9076159</v>
      </c>
      <c r="H46" s="24">
        <v>0</v>
      </c>
      <c r="I46" s="31"/>
      <c r="J46" s="24">
        <v>0</v>
      </c>
      <c r="K46" s="24">
        <v>850503</v>
      </c>
      <c r="L46" s="24">
        <v>0</v>
      </c>
      <c r="M46" s="24">
        <v>0</v>
      </c>
      <c r="N46" s="24">
        <v>850503</v>
      </c>
      <c r="O46" s="24">
        <v>8225656</v>
      </c>
      <c r="P46" s="26" t="s">
        <v>144</v>
      </c>
      <c r="Q46" s="23">
        <v>9076159</v>
      </c>
      <c r="R46" s="24">
        <v>0</v>
      </c>
      <c r="S46" s="24">
        <v>0</v>
      </c>
      <c r="T46" s="22" t="s">
        <v>50</v>
      </c>
      <c r="U46" s="24">
        <v>0</v>
      </c>
      <c r="V46" s="23" t="s">
        <v>145</v>
      </c>
      <c r="W46" s="22">
        <v>43635</v>
      </c>
      <c r="X46" s="24">
        <v>8225656</v>
      </c>
      <c r="Y46" s="22" t="s">
        <v>52</v>
      </c>
      <c r="Z46" s="24">
        <v>8225656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Verificar Valores</v>
      </c>
      <c r="AL46" t="str">
        <f>IF(D46&lt;&gt;"",IF(AK46&lt;&gt;"OK",IF(IFERROR(VLOOKUP(C46&amp;D46,[1]Radicacion!$J$2:$EI$30174,2,0),VLOOKUP(D46,[1]Radicacion!$J$2:$L$30174,2,0))&lt;&gt;"","NO EXIGIBLES"),""),"")</f>
        <v>NO EXIGIBLES</v>
      </c>
    </row>
    <row r="47" spans="1:38" x14ac:dyDescent="0.25">
      <c r="A47" s="20">
        <v>39</v>
      </c>
      <c r="B47" s="21" t="s">
        <v>46</v>
      </c>
      <c r="C47" s="20" t="s">
        <v>82</v>
      </c>
      <c r="D47" s="20" t="s">
        <v>146</v>
      </c>
      <c r="E47" s="22">
        <v>43132</v>
      </c>
      <c r="F47" s="22">
        <v>43203</v>
      </c>
      <c r="G47" s="23">
        <v>1582106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1582106</v>
      </c>
      <c r="P47" s="26" t="s">
        <v>50</v>
      </c>
      <c r="Q47" s="23">
        <v>0</v>
      </c>
      <c r="R47" s="24">
        <v>0</v>
      </c>
      <c r="S47" s="24">
        <v>948520</v>
      </c>
      <c r="T47" s="22">
        <v>43994</v>
      </c>
      <c r="U47" s="24">
        <v>0</v>
      </c>
      <c r="V47" s="23">
        <v>0</v>
      </c>
      <c r="W47" s="22" t="s">
        <v>50</v>
      </c>
      <c r="X47" s="24">
        <v>0</v>
      </c>
      <c r="Y47" s="22" t="s">
        <v>50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str">
        <f>IF(D47&lt;&gt;"",IF(AK47&lt;&gt;"OK",IF(IFERROR(VLOOKUP(C47&amp;D47,[1]Radicacion!$J$2:$EI$30174,2,0),VLOOKUP(D47,[1]Radicacion!$J$2:$L$30174,2,0))&lt;&gt;"","NO EXIGIBLES"),""),"")</f>
        <v>NO EXIGIBLES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147</v>
      </c>
      <c r="E48" s="22">
        <v>44323</v>
      </c>
      <c r="F48" s="22">
        <v>44355</v>
      </c>
      <c r="G48" s="23">
        <v>5083955</v>
      </c>
      <c r="H48" s="24">
        <v>0</v>
      </c>
      <c r="I48" s="31"/>
      <c r="J48" s="24">
        <v>0</v>
      </c>
      <c r="K48" s="24">
        <v>4639943</v>
      </c>
      <c r="L48" s="24">
        <v>0</v>
      </c>
      <c r="M48" s="24">
        <v>0</v>
      </c>
      <c r="N48" s="24">
        <v>4639943</v>
      </c>
      <c r="O48" s="24">
        <v>444012</v>
      </c>
      <c r="P48" s="26" t="s">
        <v>148</v>
      </c>
      <c r="Q48" s="23">
        <v>5083955</v>
      </c>
      <c r="R48" s="24">
        <v>0</v>
      </c>
      <c r="S48" s="24">
        <v>0</v>
      </c>
      <c r="T48" s="22" t="s">
        <v>50</v>
      </c>
      <c r="U48" s="24">
        <v>0</v>
      </c>
      <c r="V48" s="23" t="s">
        <v>149</v>
      </c>
      <c r="W48" s="22">
        <v>44372</v>
      </c>
      <c r="X48" s="24">
        <v>444012</v>
      </c>
      <c r="Y48" s="22" t="s">
        <v>52</v>
      </c>
      <c r="Z48" s="24">
        <v>0</v>
      </c>
      <c r="AA48" s="31"/>
      <c r="AB48" s="24">
        <v>355209</v>
      </c>
      <c r="AC48" s="24">
        <v>88803</v>
      </c>
      <c r="AD48" s="31"/>
      <c r="AE48" s="23">
        <v>0</v>
      </c>
      <c r="AF48" s="23">
        <v>0</v>
      </c>
      <c r="AG48" s="23">
        <v>355209</v>
      </c>
      <c r="AH48" s="29"/>
      <c r="AI48" s="29"/>
      <c r="AJ48" s="30"/>
      <c r="AK48" s="2" t="str">
        <f t="shared" si="0"/>
        <v>Verificar Valores</v>
      </c>
      <c r="AL48" t="str">
        <f>IF(D48&lt;&gt;"",IF(AK48&lt;&gt;"OK",IF(IFERROR(VLOOKUP(C48&amp;D48,[1]Radicacion!$J$2:$EI$30174,2,0),VLOOKUP(D48,[1]Radicacion!$J$2:$L$30174,2,0))&lt;&gt;"","NO EXIGIBLES"),""),"")</f>
        <v>NO EXIGIBLES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150</v>
      </c>
      <c r="E49" s="22">
        <v>44326</v>
      </c>
      <c r="F49" s="22">
        <v>44355</v>
      </c>
      <c r="G49" s="23">
        <v>323697</v>
      </c>
      <c r="H49" s="24">
        <v>0</v>
      </c>
      <c r="I49" s="31"/>
      <c r="J49" s="24">
        <v>0</v>
      </c>
      <c r="K49" s="24">
        <v>301696</v>
      </c>
      <c r="L49" s="24">
        <v>0</v>
      </c>
      <c r="M49" s="24">
        <v>0</v>
      </c>
      <c r="N49" s="24">
        <v>301696</v>
      </c>
      <c r="O49" s="24">
        <v>22001</v>
      </c>
      <c r="P49" s="26" t="s">
        <v>151</v>
      </c>
      <c r="Q49" s="23">
        <v>323697</v>
      </c>
      <c r="R49" s="24">
        <v>0</v>
      </c>
      <c r="S49" s="24">
        <v>0</v>
      </c>
      <c r="T49" s="22" t="s">
        <v>50</v>
      </c>
      <c r="U49" s="24">
        <v>0</v>
      </c>
      <c r="V49" s="23" t="s">
        <v>152</v>
      </c>
      <c r="W49" s="22">
        <v>44383</v>
      </c>
      <c r="X49" s="24">
        <v>22001</v>
      </c>
      <c r="Y49" s="22" t="s">
        <v>52</v>
      </c>
      <c r="Z49" s="24">
        <v>0</v>
      </c>
      <c r="AA49" s="31"/>
      <c r="AB49" s="24">
        <v>22001</v>
      </c>
      <c r="AC49" s="24">
        <v>0</v>
      </c>
      <c r="AD49" s="31"/>
      <c r="AE49" s="23">
        <v>0</v>
      </c>
      <c r="AF49" s="23">
        <v>0</v>
      </c>
      <c r="AG49" s="23">
        <v>22001</v>
      </c>
      <c r="AH49" s="29"/>
      <c r="AI49" s="29"/>
      <c r="AJ49" s="30"/>
      <c r="AK49" s="2" t="str">
        <f t="shared" si="0"/>
        <v>OK</v>
      </c>
      <c r="AL49" t="str">
        <f>IF(D49&lt;&gt;"",IF(AK49&lt;&gt;"OK",IF(IFERROR(VLOOKUP(C49&amp;D49,[1]Radicacion!$J$2:$EI$30174,2,0),VLOOKUP(D49,[1]Radicacion!$J$2:$L$30174,2,0))&lt;&gt;"","NO EXIGIBLES"),""),"")</f>
        <v/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153</v>
      </c>
      <c r="E50" s="22">
        <v>44326</v>
      </c>
      <c r="F50" s="22">
        <v>44355</v>
      </c>
      <c r="G50" s="23">
        <v>854150</v>
      </c>
      <c r="H50" s="24">
        <v>0</v>
      </c>
      <c r="I50" s="31"/>
      <c r="J50" s="24">
        <v>0</v>
      </c>
      <c r="K50" s="24">
        <v>767779</v>
      </c>
      <c r="L50" s="24">
        <v>0</v>
      </c>
      <c r="M50" s="24">
        <v>0</v>
      </c>
      <c r="N50" s="24">
        <v>767779</v>
      </c>
      <c r="O50" s="24">
        <v>86371</v>
      </c>
      <c r="P50" s="26" t="s">
        <v>154</v>
      </c>
      <c r="Q50" s="23">
        <v>854150</v>
      </c>
      <c r="R50" s="24">
        <v>0</v>
      </c>
      <c r="S50" s="24">
        <v>0</v>
      </c>
      <c r="T50" s="22" t="s">
        <v>50</v>
      </c>
      <c r="U50" s="24">
        <v>0</v>
      </c>
      <c r="V50" s="23" t="s">
        <v>155</v>
      </c>
      <c r="W50" s="22">
        <v>44383</v>
      </c>
      <c r="X50" s="24">
        <v>86371</v>
      </c>
      <c r="Y50" s="22" t="s">
        <v>52</v>
      </c>
      <c r="Z50" s="24">
        <v>0</v>
      </c>
      <c r="AA50" s="31"/>
      <c r="AB50" s="24">
        <v>73764</v>
      </c>
      <c r="AC50" s="24">
        <v>12607</v>
      </c>
      <c r="AD50" s="31"/>
      <c r="AE50" s="23">
        <v>0</v>
      </c>
      <c r="AF50" s="23">
        <v>0</v>
      </c>
      <c r="AG50" s="23">
        <v>73764</v>
      </c>
      <c r="AH50" s="29"/>
      <c r="AI50" s="29"/>
      <c r="AJ50" s="30"/>
      <c r="AK50" s="2" t="str">
        <f t="shared" si="0"/>
        <v>Verificar Valores</v>
      </c>
      <c r="AL50" t="str">
        <f>IF(D50&lt;&gt;"",IF(AK50&lt;&gt;"OK",IF(IFERROR(VLOOKUP(C50&amp;D50,[1]Radicacion!$J$2:$EI$30174,2,0),VLOOKUP(D50,[1]Radicacion!$J$2:$L$30174,2,0))&lt;&gt;"","NO EXIGIBLES"),""),"")</f>
        <v>NO EXIGIBLES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156</v>
      </c>
      <c r="E51" s="22">
        <v>44326</v>
      </c>
      <c r="F51" s="22">
        <v>44355</v>
      </c>
      <c r="G51" s="23">
        <v>1232831</v>
      </c>
      <c r="H51" s="24">
        <v>0</v>
      </c>
      <c r="I51" s="31"/>
      <c r="J51" s="24">
        <v>0</v>
      </c>
      <c r="K51" s="24">
        <v>826413</v>
      </c>
      <c r="L51" s="24">
        <v>0</v>
      </c>
      <c r="M51" s="24">
        <v>0</v>
      </c>
      <c r="N51" s="24">
        <v>826413</v>
      </c>
      <c r="O51" s="24">
        <v>406418</v>
      </c>
      <c r="P51" s="26" t="s">
        <v>157</v>
      </c>
      <c r="Q51" s="23">
        <v>1232831</v>
      </c>
      <c r="R51" s="24">
        <v>0</v>
      </c>
      <c r="S51" s="24">
        <v>0</v>
      </c>
      <c r="T51" s="22" t="s">
        <v>50</v>
      </c>
      <c r="U51" s="24">
        <v>0</v>
      </c>
      <c r="V51" s="23" t="s">
        <v>158</v>
      </c>
      <c r="W51" s="22">
        <v>44372</v>
      </c>
      <c r="X51" s="24">
        <v>406418</v>
      </c>
      <c r="Y51" s="22" t="s">
        <v>52</v>
      </c>
      <c r="Z51" s="24">
        <v>0</v>
      </c>
      <c r="AA51" s="31"/>
      <c r="AB51" s="24">
        <v>135285</v>
      </c>
      <c r="AC51" s="24">
        <v>271133</v>
      </c>
      <c r="AD51" s="31"/>
      <c r="AE51" s="23">
        <v>0</v>
      </c>
      <c r="AF51" s="23">
        <v>0</v>
      </c>
      <c r="AG51" s="23">
        <v>135285</v>
      </c>
      <c r="AH51" s="29"/>
      <c r="AI51" s="29"/>
      <c r="AJ51" s="30"/>
      <c r="AK51" s="2" t="str">
        <f t="shared" si="0"/>
        <v>Verificar Valores</v>
      </c>
      <c r="AL51" t="str">
        <f>IF(D51&lt;&gt;"",IF(AK51&lt;&gt;"OK",IF(IFERROR(VLOOKUP(C51&amp;D51,[1]Radicacion!$J$2:$EI$30174,2,0),VLOOKUP(D51,[1]Radicacion!$J$2:$L$30174,2,0))&lt;&gt;"","NO EXIGIBLES"),""),"")</f>
        <v>NO EXIGIBLES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159</v>
      </c>
      <c r="E52" s="22">
        <v>44326</v>
      </c>
      <c r="F52" s="22">
        <v>44355</v>
      </c>
      <c r="G52" s="23">
        <v>783277</v>
      </c>
      <c r="H52" s="24">
        <v>0</v>
      </c>
      <c r="I52" s="31"/>
      <c r="J52" s="24">
        <v>0</v>
      </c>
      <c r="K52" s="24">
        <v>759832</v>
      </c>
      <c r="L52" s="24">
        <v>0</v>
      </c>
      <c r="M52" s="24">
        <v>0</v>
      </c>
      <c r="N52" s="24">
        <v>759832</v>
      </c>
      <c r="O52" s="24">
        <v>23445</v>
      </c>
      <c r="P52" s="26" t="s">
        <v>160</v>
      </c>
      <c r="Q52" s="23">
        <v>783277</v>
      </c>
      <c r="R52" s="24">
        <v>0</v>
      </c>
      <c r="S52" s="24">
        <v>0</v>
      </c>
      <c r="T52" s="22" t="s">
        <v>50</v>
      </c>
      <c r="U52" s="24">
        <v>0</v>
      </c>
      <c r="V52" s="23" t="s">
        <v>161</v>
      </c>
      <c r="W52" s="22">
        <v>44383</v>
      </c>
      <c r="X52" s="24">
        <v>23445</v>
      </c>
      <c r="Y52" s="22" t="s">
        <v>52</v>
      </c>
      <c r="Z52" s="24">
        <v>0</v>
      </c>
      <c r="AA52" s="31"/>
      <c r="AB52" s="24">
        <v>18756</v>
      </c>
      <c r="AC52" s="24">
        <v>4689</v>
      </c>
      <c r="AD52" s="31"/>
      <c r="AE52" s="23">
        <v>0</v>
      </c>
      <c r="AF52" s="23">
        <v>0</v>
      </c>
      <c r="AG52" s="23">
        <v>18756</v>
      </c>
      <c r="AH52" s="29"/>
      <c r="AI52" s="29"/>
      <c r="AJ52" s="30"/>
      <c r="AK52" s="2" t="str">
        <f t="shared" si="0"/>
        <v>Verificar Valores</v>
      </c>
      <c r="AL52" t="str">
        <f>IF(D52&lt;&gt;"",IF(AK52&lt;&gt;"OK",IF(IFERROR(VLOOKUP(C52&amp;D52,[1]Radicacion!$J$2:$EI$30174,2,0),VLOOKUP(D52,[1]Radicacion!$J$2:$L$30174,2,0))&lt;&gt;"","NO EXIGIBLES"),""),"")</f>
        <v>NO EXIGIBLES</v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162</v>
      </c>
      <c r="E53" s="22">
        <v>44355</v>
      </c>
      <c r="F53" s="22">
        <v>44410</v>
      </c>
      <c r="G53" s="23">
        <v>268514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268514</v>
      </c>
      <c r="P53" s="26" t="s">
        <v>163</v>
      </c>
      <c r="Q53" s="23">
        <v>268514</v>
      </c>
      <c r="R53" s="24">
        <v>0</v>
      </c>
      <c r="S53" s="24">
        <v>0</v>
      </c>
      <c r="T53" s="22" t="s">
        <v>50</v>
      </c>
      <c r="U53" s="24">
        <v>0</v>
      </c>
      <c r="V53" s="23">
        <v>0</v>
      </c>
      <c r="W53" s="22" t="s">
        <v>50</v>
      </c>
      <c r="X53" s="24">
        <v>0</v>
      </c>
      <c r="Y53" s="22" t="s">
        <v>50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268514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IF(D53&lt;&gt;"",IF(AK53&lt;&gt;"OK",IF(IFERROR(VLOOKUP(C53&amp;D53,[1]Radicacion!$J$2:$EI$30174,2,0),VLOOKUP(D53,[1]Radicacion!$J$2:$L$30174,2,0))&lt;&gt;"","NO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164</v>
      </c>
      <c r="E54" s="22">
        <v>44375</v>
      </c>
      <c r="F54" s="22">
        <v>44410</v>
      </c>
      <c r="G54" s="23">
        <v>23275038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23275038</v>
      </c>
      <c r="P54" s="26" t="s">
        <v>165</v>
      </c>
      <c r="Q54" s="23">
        <v>23275038</v>
      </c>
      <c r="R54" s="24">
        <v>0</v>
      </c>
      <c r="S54" s="24">
        <v>0</v>
      </c>
      <c r="T54" s="22" t="s">
        <v>50</v>
      </c>
      <c r="U54" s="24">
        <v>0</v>
      </c>
      <c r="V54" s="23">
        <v>0</v>
      </c>
      <c r="W54" s="22" t="s">
        <v>50</v>
      </c>
      <c r="X54" s="24">
        <v>0</v>
      </c>
      <c r="Y54" s="22" t="s">
        <v>50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23275038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166</v>
      </c>
      <c r="E55" s="22">
        <v>44385</v>
      </c>
      <c r="F55" s="22">
        <v>44410</v>
      </c>
      <c r="G55" s="23">
        <v>2469163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2469163</v>
      </c>
      <c r="P55" s="26" t="s">
        <v>167</v>
      </c>
      <c r="Q55" s="23">
        <v>2469163</v>
      </c>
      <c r="R55" s="24">
        <v>0</v>
      </c>
      <c r="S55" s="24">
        <v>0</v>
      </c>
      <c r="T55" s="22" t="s">
        <v>50</v>
      </c>
      <c r="U55" s="24">
        <v>0</v>
      </c>
      <c r="V55" s="23">
        <v>0</v>
      </c>
      <c r="W55" s="22" t="s">
        <v>50</v>
      </c>
      <c r="X55" s="24">
        <v>0</v>
      </c>
      <c r="Y55" s="22" t="s">
        <v>50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2469163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168</v>
      </c>
      <c r="E56" s="22">
        <v>44447</v>
      </c>
      <c r="F56" s="22">
        <v>44449</v>
      </c>
      <c r="G56" s="23">
        <v>3679523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3679523</v>
      </c>
      <c r="P56" s="26" t="s">
        <v>169</v>
      </c>
      <c r="Q56" s="23">
        <v>3679523</v>
      </c>
      <c r="R56" s="24">
        <v>0</v>
      </c>
      <c r="S56" s="24">
        <v>0</v>
      </c>
      <c r="T56" s="22" t="s">
        <v>50</v>
      </c>
      <c r="U56" s="24">
        <v>0</v>
      </c>
      <c r="V56" s="23" t="s">
        <v>170</v>
      </c>
      <c r="W56" s="22">
        <v>44468</v>
      </c>
      <c r="X56" s="24">
        <v>353701</v>
      </c>
      <c r="Y56" s="22" t="s">
        <v>52</v>
      </c>
      <c r="Z56" s="24">
        <v>0</v>
      </c>
      <c r="AA56" s="31"/>
      <c r="AB56" s="24">
        <v>331561</v>
      </c>
      <c r="AC56" s="24">
        <v>22140</v>
      </c>
      <c r="AD56" s="31"/>
      <c r="AE56" s="23">
        <v>0</v>
      </c>
      <c r="AF56" s="23">
        <v>0</v>
      </c>
      <c r="AG56" s="23">
        <v>3657383</v>
      </c>
      <c r="AH56" s="29"/>
      <c r="AI56" s="29"/>
      <c r="AJ56" s="30"/>
      <c r="AK56" s="2" t="str">
        <f t="shared" si="0"/>
        <v>Verificar Valores</v>
      </c>
      <c r="AL56" t="str">
        <f>IF(D56&lt;&gt;"",IF(AK56&lt;&gt;"OK",IF(IFERROR(VLOOKUP(C56&amp;D56,[1]Radicacion!$J$2:$EI$30174,2,0),VLOOKUP(D56,[1]Radicacion!$J$2:$L$30174,2,0))&lt;&gt;"","NO EXIGIBLES"),""),"")</f>
        <v>NO EXIGIBLES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171</v>
      </c>
      <c r="E57" s="22">
        <v>44447</v>
      </c>
      <c r="F57" s="22">
        <v>44449</v>
      </c>
      <c r="G57" s="23">
        <v>6589399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6589399</v>
      </c>
      <c r="P57" s="26" t="s">
        <v>172</v>
      </c>
      <c r="Q57" s="23">
        <v>6589399</v>
      </c>
      <c r="R57" s="24">
        <v>0</v>
      </c>
      <c r="S57" s="24">
        <v>0</v>
      </c>
      <c r="T57" s="22" t="s">
        <v>50</v>
      </c>
      <c r="U57" s="24">
        <v>0</v>
      </c>
      <c r="V57" s="23" t="s">
        <v>173</v>
      </c>
      <c r="W57" s="22">
        <v>44468</v>
      </c>
      <c r="X57" s="24">
        <v>3510132</v>
      </c>
      <c r="Y57" s="22" t="s">
        <v>52</v>
      </c>
      <c r="Z57" s="24">
        <v>0</v>
      </c>
      <c r="AA57" s="31"/>
      <c r="AB57" s="24">
        <v>3213501</v>
      </c>
      <c r="AC57" s="24">
        <v>296631</v>
      </c>
      <c r="AD57" s="31"/>
      <c r="AE57" s="23">
        <v>0</v>
      </c>
      <c r="AF57" s="23">
        <v>0</v>
      </c>
      <c r="AG57" s="23">
        <v>6292768</v>
      </c>
      <c r="AH57" s="29"/>
      <c r="AI57" s="29"/>
      <c r="AJ57" s="30"/>
      <c r="AK57" s="2" t="str">
        <f t="shared" si="0"/>
        <v>Verificar Valores</v>
      </c>
      <c r="AL57" t="str">
        <f>IF(D57&lt;&gt;"",IF(AK57&lt;&gt;"OK",IF(IFERROR(VLOOKUP(C57&amp;D57,[1]Radicacion!$J$2:$EI$30174,2,0),VLOOKUP(D57,[1]Radicacion!$J$2:$L$30174,2,0))&lt;&gt;"","NO EXIGIBLES"),""),"")</f>
        <v>NO EXIGIBLES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174</v>
      </c>
      <c r="E58" s="22">
        <v>44448</v>
      </c>
      <c r="F58" s="22">
        <v>44449</v>
      </c>
      <c r="G58" s="23">
        <v>159215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159215</v>
      </c>
      <c r="P58" s="26" t="s">
        <v>175</v>
      </c>
      <c r="Q58" s="23">
        <v>159215</v>
      </c>
      <c r="R58" s="24">
        <v>0</v>
      </c>
      <c r="S58" s="24">
        <v>0</v>
      </c>
      <c r="T58" s="22" t="s">
        <v>50</v>
      </c>
      <c r="U58" s="24">
        <v>0</v>
      </c>
      <c r="V58" s="23">
        <v>0</v>
      </c>
      <c r="W58" s="22" t="s">
        <v>50</v>
      </c>
      <c r="X58" s="24">
        <v>0</v>
      </c>
      <c r="Y58" s="22" t="s">
        <v>50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159215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176</v>
      </c>
      <c r="E59" s="22">
        <v>44448</v>
      </c>
      <c r="F59" s="22">
        <v>44449</v>
      </c>
      <c r="G59" s="23">
        <v>53388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53388</v>
      </c>
      <c r="P59" s="26" t="s">
        <v>177</v>
      </c>
      <c r="Q59" s="23">
        <v>53388</v>
      </c>
      <c r="R59" s="24">
        <v>0</v>
      </c>
      <c r="S59" s="24">
        <v>0</v>
      </c>
      <c r="T59" s="22" t="s">
        <v>50</v>
      </c>
      <c r="U59" s="24">
        <v>0</v>
      </c>
      <c r="V59" s="23">
        <v>0</v>
      </c>
      <c r="W59" s="22" t="s">
        <v>50</v>
      </c>
      <c r="X59" s="24">
        <v>0</v>
      </c>
      <c r="Y59" s="22" t="s">
        <v>50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53388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178</v>
      </c>
      <c r="E60" s="22">
        <v>44448</v>
      </c>
      <c r="F60" s="22">
        <v>44449</v>
      </c>
      <c r="G60" s="23">
        <v>2172210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2172210</v>
      </c>
      <c r="P60" s="26" t="s">
        <v>179</v>
      </c>
      <c r="Q60" s="23">
        <v>2172210</v>
      </c>
      <c r="R60" s="24">
        <v>0</v>
      </c>
      <c r="S60" s="24">
        <v>0</v>
      </c>
      <c r="T60" s="22" t="s">
        <v>50</v>
      </c>
      <c r="U60" s="24">
        <v>0</v>
      </c>
      <c r="V60" s="23" t="s">
        <v>180</v>
      </c>
      <c r="W60" s="22">
        <v>44468</v>
      </c>
      <c r="X60" s="24">
        <v>1052810</v>
      </c>
      <c r="Y60" s="22" t="s">
        <v>52</v>
      </c>
      <c r="Z60" s="24">
        <v>0</v>
      </c>
      <c r="AA60" s="31"/>
      <c r="AB60" s="24">
        <v>888648</v>
      </c>
      <c r="AC60" s="24">
        <v>164162</v>
      </c>
      <c r="AD60" s="31"/>
      <c r="AE60" s="23">
        <v>0</v>
      </c>
      <c r="AF60" s="23">
        <v>0</v>
      </c>
      <c r="AG60" s="23">
        <v>2008048</v>
      </c>
      <c r="AH60" s="29"/>
      <c r="AI60" s="29"/>
      <c r="AJ60" s="30"/>
      <c r="AK60" s="2" t="str">
        <f t="shared" si="0"/>
        <v>Verificar Valores</v>
      </c>
      <c r="AL60" t="str">
        <f>IF(D60&lt;&gt;"",IF(AK60&lt;&gt;"OK",IF(IFERROR(VLOOKUP(C60&amp;D60,[1]Radicacion!$J$2:$EI$30174,2,0),VLOOKUP(D60,[1]Radicacion!$J$2:$L$30174,2,0))&lt;&gt;"","NO EXIGIBLES"),""),"")</f>
        <v>NO EXIGIBLES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181</v>
      </c>
      <c r="E61" s="22">
        <v>44449</v>
      </c>
      <c r="F61" s="22">
        <v>44477</v>
      </c>
      <c r="G61" s="23">
        <v>2090240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2090240</v>
      </c>
      <c r="P61" s="26" t="s">
        <v>182</v>
      </c>
      <c r="Q61" s="23">
        <v>2090240</v>
      </c>
      <c r="R61" s="24">
        <v>0</v>
      </c>
      <c r="S61" s="24">
        <v>0</v>
      </c>
      <c r="T61" s="22" t="s">
        <v>50</v>
      </c>
      <c r="U61" s="24">
        <v>0</v>
      </c>
      <c r="V61" s="23">
        <v>0</v>
      </c>
      <c r="W61" s="22" t="s">
        <v>50</v>
      </c>
      <c r="X61" s="24">
        <v>0</v>
      </c>
      <c r="Y61" s="22" t="s">
        <v>50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2090240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183</v>
      </c>
      <c r="E62" s="22">
        <v>44449</v>
      </c>
      <c r="F62" s="22">
        <v>44477</v>
      </c>
      <c r="G62" s="23">
        <v>737942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737942</v>
      </c>
      <c r="P62" s="26" t="s">
        <v>184</v>
      </c>
      <c r="Q62" s="23">
        <v>737942</v>
      </c>
      <c r="R62" s="24">
        <v>0</v>
      </c>
      <c r="S62" s="24">
        <v>0</v>
      </c>
      <c r="T62" s="22" t="s">
        <v>50</v>
      </c>
      <c r="U62" s="24">
        <v>737942</v>
      </c>
      <c r="V62" s="23">
        <v>0</v>
      </c>
      <c r="W62" s="22" t="s">
        <v>50</v>
      </c>
      <c r="X62" s="24">
        <v>0</v>
      </c>
      <c r="Y62" s="22" t="s">
        <v>50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Verificar Valores</v>
      </c>
      <c r="AL62" t="str">
        <f>IF(D62&lt;&gt;"",IF(AK62&lt;&gt;"OK",IF(IFERROR(VLOOKUP(C62&amp;D62,[1]Radicacion!$J$2:$EI$30174,2,0),VLOOKUP(D62,[1]Radicacion!$J$2:$L$30174,2,0))&lt;&gt;"","NO EXIGIBLES"),""),"")</f>
        <v>NO EXIGIBLES</v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185</v>
      </c>
      <c r="E63" s="22">
        <v>44460</v>
      </c>
      <c r="F63" s="22">
        <v>44477</v>
      </c>
      <c r="G63" s="23">
        <v>568340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568340</v>
      </c>
      <c r="P63" s="26" t="s">
        <v>186</v>
      </c>
      <c r="Q63" s="23">
        <v>568340</v>
      </c>
      <c r="R63" s="24">
        <v>0</v>
      </c>
      <c r="S63" s="24">
        <v>0</v>
      </c>
      <c r="T63" s="22" t="s">
        <v>50</v>
      </c>
      <c r="U63" s="24">
        <v>568340</v>
      </c>
      <c r="V63" s="23">
        <v>0</v>
      </c>
      <c r="W63" s="22" t="s">
        <v>50</v>
      </c>
      <c r="X63" s="24">
        <v>0</v>
      </c>
      <c r="Y63" s="22" t="s">
        <v>50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str">
        <f>IF(D63&lt;&gt;"",IF(AK63&lt;&gt;"OK",IF(IFERROR(VLOOKUP(C63&amp;D63,[1]Radicacion!$J$2:$EI$30174,2,0),VLOOKUP(D63,[1]Radicacion!$J$2:$L$30174,2,0))&lt;&gt;"","NO EXIGIBLES"),""),"")</f>
        <v>NO EXIGIBLES</v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187</v>
      </c>
      <c r="E64" s="22">
        <v>44460</v>
      </c>
      <c r="F64" s="22">
        <v>44477</v>
      </c>
      <c r="G64" s="23">
        <v>905407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905407</v>
      </c>
      <c r="P64" s="26" t="s">
        <v>188</v>
      </c>
      <c r="Q64" s="23">
        <v>905407</v>
      </c>
      <c r="R64" s="24">
        <v>0</v>
      </c>
      <c r="S64" s="24">
        <v>0</v>
      </c>
      <c r="T64" s="22" t="s">
        <v>50</v>
      </c>
      <c r="U64" s="24">
        <v>905407</v>
      </c>
      <c r="V64" s="23">
        <v>0</v>
      </c>
      <c r="W64" s="22" t="s">
        <v>50</v>
      </c>
      <c r="X64" s="24">
        <v>0</v>
      </c>
      <c r="Y64" s="22" t="s">
        <v>50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Verificar Valores</v>
      </c>
      <c r="AL64" t="str">
        <f>IF(D64&lt;&gt;"",IF(AK64&lt;&gt;"OK",IF(IFERROR(VLOOKUP(C64&amp;D64,[1]Radicacion!$J$2:$EI$30174,2,0),VLOOKUP(D64,[1]Radicacion!$J$2:$L$30174,2,0))&lt;&gt;"","NO EXIGIBLES"),""),"")</f>
        <v>NO EXIGIBLES</v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189</v>
      </c>
      <c r="E65" s="22">
        <v>44467</v>
      </c>
      <c r="F65" s="22">
        <v>44477</v>
      </c>
      <c r="G65" s="23">
        <v>2840744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2840744</v>
      </c>
      <c r="P65" s="26" t="s">
        <v>190</v>
      </c>
      <c r="Q65" s="23">
        <v>2840744</v>
      </c>
      <c r="R65" s="24">
        <v>0</v>
      </c>
      <c r="S65" s="24">
        <v>0</v>
      </c>
      <c r="T65" s="22" t="s">
        <v>50</v>
      </c>
      <c r="U65" s="24">
        <v>0</v>
      </c>
      <c r="V65" s="23">
        <v>0</v>
      </c>
      <c r="W65" s="22" t="s">
        <v>50</v>
      </c>
      <c r="X65" s="24">
        <v>0</v>
      </c>
      <c r="Y65" s="22" t="s">
        <v>50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2840744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191</v>
      </c>
      <c r="E66" s="22">
        <v>44473</v>
      </c>
      <c r="F66" s="22">
        <v>44477</v>
      </c>
      <c r="G66" s="23">
        <v>40137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40137</v>
      </c>
      <c r="P66" s="26" t="s">
        <v>192</v>
      </c>
      <c r="Q66" s="23">
        <v>40137</v>
      </c>
      <c r="R66" s="24">
        <v>0</v>
      </c>
      <c r="S66" s="24">
        <v>0</v>
      </c>
      <c r="T66" s="22" t="s">
        <v>50</v>
      </c>
      <c r="U66" s="24">
        <v>40137</v>
      </c>
      <c r="V66" s="23">
        <v>0</v>
      </c>
      <c r="W66" s="22" t="s">
        <v>50</v>
      </c>
      <c r="X66" s="24">
        <v>0</v>
      </c>
      <c r="Y66" s="22" t="s">
        <v>50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str">
        <f>IF(D66&lt;&gt;"",IF(AK66&lt;&gt;"OK",IF(IFERROR(VLOOKUP(C66&amp;D66,[1]Radicacion!$J$2:$EI$30174,2,0),VLOOKUP(D66,[1]Radicacion!$J$2:$L$30174,2,0))&lt;&gt;"","NO EXIGIBLES"),""),"")</f>
        <v>NO EXIGIBLES</v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193</v>
      </c>
      <c r="E67" s="22">
        <v>44475</v>
      </c>
      <c r="F67" s="22">
        <v>44477</v>
      </c>
      <c r="G67" s="23">
        <v>1854297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1854297</v>
      </c>
      <c r="P67" s="26" t="s">
        <v>194</v>
      </c>
      <c r="Q67" s="23">
        <v>1854297</v>
      </c>
      <c r="R67" s="24">
        <v>0</v>
      </c>
      <c r="S67" s="24">
        <v>0</v>
      </c>
      <c r="T67" s="22" t="s">
        <v>50</v>
      </c>
      <c r="U67" s="24">
        <v>0</v>
      </c>
      <c r="V67" s="23">
        <v>0</v>
      </c>
      <c r="W67" s="22" t="s">
        <v>50</v>
      </c>
      <c r="X67" s="24">
        <v>0</v>
      </c>
      <c r="Y67" s="22" t="s">
        <v>50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1854297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IF(D67&lt;&gt;"",IF(AK67&lt;&gt;"OK",IF(IFERROR(VLOOKUP(C67&amp;D67,[1]Radicacion!$J$2:$EI$30174,2,0),VLOOKUP(D67,[1]Radicacion!$J$2:$L$30174,2,0))&lt;&gt;"","NO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195</v>
      </c>
      <c r="E68" s="22">
        <v>44448</v>
      </c>
      <c r="F68" s="22">
        <v>44449</v>
      </c>
      <c r="G68" s="23">
        <v>6071258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6071258</v>
      </c>
      <c r="P68" s="26" t="s">
        <v>196</v>
      </c>
      <c r="Q68" s="23">
        <v>6071258</v>
      </c>
      <c r="R68" s="24">
        <v>0</v>
      </c>
      <c r="S68" s="24">
        <v>0</v>
      </c>
      <c r="T68" s="22" t="s">
        <v>50</v>
      </c>
      <c r="U68" s="24">
        <v>0</v>
      </c>
      <c r="V68" s="23" t="s">
        <v>197</v>
      </c>
      <c r="W68" s="22">
        <v>44467</v>
      </c>
      <c r="X68" s="24">
        <v>1766303</v>
      </c>
      <c r="Y68" s="22" t="s">
        <v>52</v>
      </c>
      <c r="Z68" s="24">
        <v>0</v>
      </c>
      <c r="AA68" s="31"/>
      <c r="AB68" s="24">
        <v>457682</v>
      </c>
      <c r="AC68" s="24">
        <v>1308621</v>
      </c>
      <c r="AD68" s="31"/>
      <c r="AE68" s="23">
        <v>0</v>
      </c>
      <c r="AF68" s="23">
        <v>0</v>
      </c>
      <c r="AG68" s="23">
        <v>4762637</v>
      </c>
      <c r="AH68" s="29"/>
      <c r="AI68" s="29"/>
      <c r="AJ68" s="30"/>
      <c r="AK68" s="2" t="str">
        <f t="shared" si="0"/>
        <v>Verificar Valores</v>
      </c>
      <c r="AL68" t="str">
        <f>IF(D68&lt;&gt;"",IF(AK68&lt;&gt;"OK",IF(IFERROR(VLOOKUP(C68&amp;D68,[1]Radicacion!$J$2:$EI$30174,2,0),VLOOKUP(D68,[1]Radicacion!$J$2:$L$30174,2,0))&lt;&gt;"","NO EXIGIBLES"),""),"")</f>
        <v>NO EXIGIBLES</v>
      </c>
    </row>
    <row r="69" spans="1:38" x14ac:dyDescent="0.25">
      <c r="G69" s="2">
        <f>SUM(G9:G68)</f>
        <v>220998961</v>
      </c>
      <c r="H69" s="2">
        <f>SUM(H9:H68)</f>
        <v>0</v>
      </c>
      <c r="J69" s="2">
        <f>SUM(J9:J68)</f>
        <v>1690976</v>
      </c>
      <c r="K69" s="2">
        <f>SUM(K9:K68)</f>
        <v>54765308</v>
      </c>
      <c r="L69" s="2">
        <f>SUM(L9:L68)</f>
        <v>0</v>
      </c>
      <c r="M69" s="2">
        <f>SUM(M9:M68)</f>
        <v>0</v>
      </c>
      <c r="N69" s="2">
        <f>SUM(N9:N68)</f>
        <v>56456284</v>
      </c>
      <c r="Q69" s="2">
        <f>SUM(Q9:Q68)</f>
        <v>206936022</v>
      </c>
      <c r="R69" s="2">
        <f>SUM(R9:R68)</f>
        <v>0</v>
      </c>
      <c r="S69" s="2">
        <f>SUM(S9:S68)</f>
        <v>13429353</v>
      </c>
      <c r="U69" s="2">
        <f>SUM(U9:U68)</f>
        <v>2251826</v>
      </c>
      <c r="AG69" s="2">
        <f>SUM(AG9:AG68)</f>
        <v>98162783</v>
      </c>
    </row>
    <row r="71" spans="1:38" x14ac:dyDescent="0.25">
      <c r="F71">
        <v>1095942138</v>
      </c>
      <c r="G71" s="3">
        <v>41607</v>
      </c>
    </row>
  </sheetData>
  <sheetProtection autoFilter="0"/>
  <autoFilter ref="A8:AI69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2021-11-16T17:18:41Z</dcterms:created>
  <dcterms:modified xsi:type="dcterms:W3CDTF">2021-11-16T17:19:47Z</dcterms:modified>
</cp:coreProperties>
</file>