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asilimas\Desktop\"/>
    </mc:Choice>
  </mc:AlternateContent>
  <xr:revisionPtr revIDLastSave="0" documentId="8_{42B29D62-DDC6-4053-9EDB-8144EE5DA921}" xr6:coauthVersionLast="47" xr6:coauthVersionMax="47" xr10:uidLastSave="{00000000-0000-0000-0000-000000000000}"/>
  <bookViews>
    <workbookView xWindow="-120" yWindow="-120" windowWidth="20730" windowHeight="11160" xr2:uid="{62064CFF-1DAF-4F60-9630-868C792F28D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9" i="1" l="1"/>
  <c r="AG61" i="1"/>
  <c r="Z49" i="1"/>
  <c r="Z43" i="1"/>
  <c r="Z32" i="1"/>
  <c r="Z30" i="1"/>
  <c r="Z29" i="1"/>
  <c r="Z28" i="1"/>
  <c r="Z27" i="1"/>
  <c r="AE23" i="1"/>
  <c r="AE17" i="1"/>
  <c r="A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FDD17483-7AAB-4662-944F-CE9DCFD39CC1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FABFF29E-55D6-48C8-B108-FBAA7051018D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<sst xmlns="http://schemas.openxmlformats.org/spreadsheetml/2006/main" count="188" uniqueCount="108">
  <si>
    <t>FORMATO AIFT010 - Conciliación Cartera ERP – EBP</t>
  </si>
  <si>
    <t>EPS:</t>
  </si>
  <si>
    <t xml:space="preserve">COOSALUD EPS SA </t>
  </si>
  <si>
    <t>IPS:</t>
  </si>
  <si>
    <t>HOSPITAL UNIVERSITARIO DEPARTAMENTAL DE NARIÑO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</si>
  <si>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</si>
  <si>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</si>
  <si>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</si>
  <si>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</si>
  <si>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</si>
  <si>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</si>
  <si>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</si>
  <si>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</si>
  <si>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</si>
  <si>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</si>
  <si>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</si>
  <si>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</si>
  <si>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</si>
  <si>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</si>
  <si>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</si>
  <si>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</si>
  <si>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</si>
  <si>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</si>
  <si>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</si>
  <si>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</si>
  <si>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</si>
  <si>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</si>
  <si>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</si>
  <si>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</si>
  <si>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</si>
  <si>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</si>
  <si>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</si>
  <si>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</si>
  <si>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</si>
  <si>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</si>
  <si>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</si>
  <si>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</si>
  <si>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</si>
  <si>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</si>
  <si>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</si>
  <si>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</si>
  <si>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</si>
  <si>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</si>
  <si>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</si>
  <si>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</si>
  <si>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 xml:space="preserve">3/30/2018 </t>
  </si>
  <si>
    <t>5/15/2018</t>
  </si>
  <si>
    <t>06/25/2018</t>
  </si>
  <si>
    <t>GL-689251635412</t>
  </si>
  <si>
    <t>GL-0892817322502</t>
  </si>
  <si>
    <t>9/26/2018</t>
  </si>
  <si>
    <t>10/16/2018</t>
  </si>
  <si>
    <t>10/21/2018</t>
  </si>
  <si>
    <t>11/15/2018</t>
  </si>
  <si>
    <t>2/19/2019</t>
  </si>
  <si>
    <t>3/18/2019</t>
  </si>
  <si>
    <t>4/17/2019</t>
  </si>
  <si>
    <t>GL-549299936044</t>
  </si>
  <si>
    <t>4/13/2019</t>
  </si>
  <si>
    <t>5/16/2019</t>
  </si>
  <si>
    <t>5/20/2019</t>
  </si>
  <si>
    <t>6/20/2019</t>
  </si>
  <si>
    <t>6/28/2019</t>
  </si>
  <si>
    <t>8/13/2019</t>
  </si>
  <si>
    <t>7/23/2019</t>
  </si>
  <si>
    <t>GL-68048315484</t>
  </si>
  <si>
    <t>7/20/2019</t>
  </si>
  <si>
    <t>7/15/2019</t>
  </si>
  <si>
    <t>GL-76210338153</t>
  </si>
  <si>
    <t>10/17/2019</t>
  </si>
  <si>
    <t>GL-7612231310040</t>
  </si>
  <si>
    <t>GL-76116381585</t>
  </si>
  <si>
    <t>9/17/2019</t>
  </si>
  <si>
    <t>10/20/2019</t>
  </si>
  <si>
    <t>GL-05130338218</t>
  </si>
  <si>
    <t>9/26/2019</t>
  </si>
  <si>
    <t>GL-05130338224</t>
  </si>
  <si>
    <t>10/27/2019</t>
  </si>
  <si>
    <t>11/20/2019</t>
  </si>
  <si>
    <t>10/21/2019</t>
  </si>
  <si>
    <t>GL-769282038383</t>
  </si>
  <si>
    <t>10/31/2019</t>
  </si>
  <si>
    <t>GL-76116381387</t>
  </si>
  <si>
    <t>10/25/2019</t>
  </si>
  <si>
    <t>12/20/2019</t>
  </si>
  <si>
    <t>11/13/2019</t>
  </si>
  <si>
    <t>11/21/2019</t>
  </si>
  <si>
    <t>12/27/2019</t>
  </si>
  <si>
    <t>11/29/2019</t>
  </si>
  <si>
    <t>11/16/2019</t>
  </si>
  <si>
    <t>11/27/2019</t>
  </si>
  <si>
    <t>12/30/2019</t>
  </si>
  <si>
    <t>GL-7612231310041</t>
  </si>
  <si>
    <t>12/26/2019</t>
  </si>
  <si>
    <t>1/16/2020</t>
  </si>
  <si>
    <t>12/28/2019</t>
  </si>
  <si>
    <t>1/20/2020</t>
  </si>
  <si>
    <t>12/13/2019</t>
  </si>
  <si>
    <t>1/21/2020</t>
  </si>
  <si>
    <t>GL-05171322610</t>
  </si>
  <si>
    <t>12/22/2019</t>
  </si>
  <si>
    <t>12/23/2019</t>
  </si>
  <si>
    <t>2/17/2020</t>
  </si>
  <si>
    <t>1/26/2020</t>
  </si>
  <si>
    <t>2/18/2020</t>
  </si>
  <si>
    <t xml:space="preserve">2/23/2020 </t>
  </si>
  <si>
    <t>GL-089240239818</t>
  </si>
  <si>
    <t>2/13/2020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</si>
</sst>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\ #,##0_);[Red]\(&quot;$&quot;\ 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rgb="FF000000"/>
      <name val="Calibri"/>
      <family val="2"/>
      <scheme val="minor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2" fillId="0" borderId="0" xfId="0" applyFont="1"/>
    <xf numFmtId="15" fontId="0" fillId="0" borderId="0" xfId="0" applyNumberFormat="1"/>
    <xf numFmtId="0" fontId="4" fillId="2" borderId="4" xfId="2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1" applyNumberFormat="1" applyFont="1" applyFill="1" applyBorder="1" applyAlignment="1">
      <alignment horizontal="center" vertical="center" wrapText="1"/>
    </xf>
    <xf numFmtId="3" fontId="4" fillId="3" borderId="5" xfId="1" applyNumberFormat="1" applyFont="1" applyFill="1" applyBorder="1" applyAlignment="1">
      <alignment horizontal="center" vertical="center" wrapText="1"/>
    </xf>
    <xf numFmtId="3" fontId="4" fillId="3" borderId="6" xfId="1" applyNumberFormat="1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0" fontId="6" fillId="0" borderId="6" xfId="0" applyFont="1" applyBorder="1"/>
    <xf numFmtId="14" fontId="6" fillId="0" borderId="6" xfId="0" applyNumberFormat="1" applyFont="1" applyBorder="1" applyAlignment="1">
      <alignment horizontal="right"/>
    </xf>
    <xf numFmtId="3" fontId="6" fillId="0" borderId="6" xfId="0" applyNumberFormat="1" applyFont="1" applyBorder="1"/>
    <xf numFmtId="3" fontId="5" fillId="0" borderId="6" xfId="1" applyNumberFormat="1" applyFont="1" applyFill="1" applyBorder="1"/>
    <xf numFmtId="14" fontId="6" fillId="0" borderId="6" xfId="0" applyNumberFormat="1" applyFont="1" applyBorder="1"/>
    <xf numFmtId="164" fontId="6" fillId="0" borderId="0" xfId="0" applyNumberFormat="1" applyFont="1"/>
    <xf numFmtId="3" fontId="10" fillId="0" borderId="6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 2" xfId="2" xr:uid="{F1E51CDE-F206-4E8E-BB63-EEB679A05C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9C10-3F18-40EF-8277-471AAE6E6336}">
  <dimension ref="A1:AI63"/>
  <sheetViews>
    <sheetView tabSelected="1" topLeftCell="A31" workbookViewId="0">
      <selection activeCell="AD65" sqref="AD65"/>
    </sheetView>
  </sheetViews>
  <sheetFormatPr baseColWidth="10" defaultColWidth="11.42578125" defaultRowHeight="15" x14ac:dyDescent="0.25"/>
  <cols>
    <col min="2" max="2" width="14.7109375" customWidth="1"/>
    <col min="3" max="3" width="13.5703125" bestFit="1" customWidth="1"/>
    <col min="5" max="6" width="13.85546875" bestFit="1" customWidth="1"/>
    <col min="8" max="8" width="12.28515625" customWidth="1"/>
    <col min="10" max="13" width="14.140625" customWidth="1"/>
    <col min="19" max="20" width="12.42578125" customWidth="1"/>
    <col min="22" max="22" width="14" bestFit="1" customWidth="1"/>
    <col min="23" max="23" width="13.42578125" bestFit="1" customWidth="1"/>
    <col min="24" max="24" width="12.85546875" customWidth="1"/>
    <col min="30" max="30" width="12.42578125" customWidth="1"/>
    <col min="34" max="34" width="13.85546875" customWidth="1"/>
  </cols>
  <sheetData>
    <row r="1" spans="1:35" x14ac:dyDescent="0.25">
      <c r="A1" s="1" t="s">
        <v>0</v>
      </c>
    </row>
    <row r="2" spans="1:35" x14ac:dyDescent="0.25">
      <c r="A2" s="1" t="s">
        <v>1</v>
      </c>
      <c r="B2" t="s">
        <v>2</v>
      </c>
    </row>
    <row r="3" spans="1:35" x14ac:dyDescent="0.25">
      <c r="A3" s="1" t="s">
        <v>3</v>
      </c>
      <c r="B3" t="s">
        <v>4</v>
      </c>
    </row>
    <row r="4" spans="1:35" x14ac:dyDescent="0.25">
      <c r="A4" s="1" t="s">
        <v>5</v>
      </c>
      <c r="D4" s="2">
        <v>43921</v>
      </c>
    </row>
    <row r="5" spans="1:35" x14ac:dyDescent="0.25">
      <c r="A5" s="1" t="s">
        <v>6</v>
      </c>
      <c r="D5" s="2">
        <v>44048</v>
      </c>
    </row>
    <row r="6" spans="1:35" ht="15.75" thickBot="1" x14ac:dyDescent="0.3"/>
    <row r="7" spans="1:35" ht="15.75" thickBot="1" x14ac:dyDescent="0.3">
      <c r="A7" s="23" t="s">
        <v>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5"/>
      <c r="P7" s="26" t="s">
        <v>8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8"/>
    </row>
    <row r="8" spans="1:35" ht="56.25" x14ac:dyDescent="0.25">
      <c r="A8" s="3" t="s">
        <v>9</v>
      </c>
      <c r="B8" s="4" t="s">
        <v>10</v>
      </c>
      <c r="C8" s="3" t="s">
        <v>11</v>
      </c>
      <c r="D8" s="3" t="s">
        <v>12</v>
      </c>
      <c r="E8" s="5" t="s">
        <v>13</v>
      </c>
      <c r="F8" s="4" t="s">
        <v>14</v>
      </c>
      <c r="G8" s="6" t="s">
        <v>15</v>
      </c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  <c r="M8" s="4" t="s">
        <v>21</v>
      </c>
      <c r="N8" s="6" t="s">
        <v>22</v>
      </c>
      <c r="O8" s="6" t="s">
        <v>23</v>
      </c>
      <c r="P8" s="7" t="s">
        <v>24</v>
      </c>
      <c r="Q8" s="8" t="s">
        <v>25</v>
      </c>
      <c r="R8" s="8" t="s">
        <v>26</v>
      </c>
      <c r="S8" s="8" t="s">
        <v>27</v>
      </c>
      <c r="T8" s="9" t="s">
        <v>28</v>
      </c>
      <c r="U8" s="8" t="s">
        <v>29</v>
      </c>
      <c r="V8" s="9" t="s">
        <v>30</v>
      </c>
      <c r="W8" s="9" t="s">
        <v>31</v>
      </c>
      <c r="X8" s="9" t="s">
        <v>32</v>
      </c>
      <c r="Y8" s="8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9" t="s">
        <v>40</v>
      </c>
      <c r="AG8" s="10" t="s">
        <v>41</v>
      </c>
      <c r="AH8" s="11" t="s">
        <v>42</v>
      </c>
      <c r="AI8" s="12" t="s">
        <v>43</v>
      </c>
    </row>
    <row r="9" spans="1:35" x14ac:dyDescent="0.25">
      <c r="A9" s="13">
        <v>1</v>
      </c>
      <c r="B9" s="14" t="s">
        <v>44</v>
      </c>
      <c r="C9" s="15"/>
      <c r="D9" s="16">
        <v>1733503</v>
      </c>
      <c r="E9" s="17" t="s">
        <v>45</v>
      </c>
      <c r="F9" s="17" t="s">
        <v>46</v>
      </c>
      <c r="G9" s="18">
        <v>111000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8">
        <v>111000</v>
      </c>
      <c r="P9" s="16">
        <v>1733503</v>
      </c>
      <c r="Q9" s="18">
        <v>111000</v>
      </c>
      <c r="R9" s="18">
        <v>0</v>
      </c>
      <c r="S9" s="18">
        <v>111000</v>
      </c>
      <c r="T9" s="15"/>
      <c r="U9" s="18">
        <v>0</v>
      </c>
      <c r="V9" s="15"/>
      <c r="W9" s="13"/>
      <c r="X9" s="15"/>
      <c r="Y9" s="13"/>
      <c r="Z9" s="15"/>
      <c r="AA9" s="13"/>
      <c r="AB9" s="15"/>
      <c r="AC9" s="15"/>
      <c r="AD9" s="15"/>
      <c r="AE9" s="15"/>
      <c r="AF9" s="15"/>
      <c r="AG9" s="18">
        <v>0</v>
      </c>
      <c r="AH9" s="15"/>
      <c r="AI9" s="15"/>
    </row>
    <row r="10" spans="1:35" x14ac:dyDescent="0.25">
      <c r="A10" s="13">
        <v>2</v>
      </c>
      <c r="B10" s="14" t="s">
        <v>44</v>
      </c>
      <c r="C10" s="15"/>
      <c r="D10" s="16">
        <v>1754789</v>
      </c>
      <c r="E10" s="20">
        <v>43196</v>
      </c>
      <c r="F10" s="17">
        <v>43380</v>
      </c>
      <c r="G10" s="18">
        <v>975719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8">
        <v>975719</v>
      </c>
      <c r="P10" s="16">
        <v>1754789</v>
      </c>
      <c r="Q10" s="18">
        <v>975719</v>
      </c>
      <c r="R10" s="18">
        <v>0</v>
      </c>
      <c r="S10" s="18">
        <v>975719</v>
      </c>
      <c r="T10" s="15"/>
      <c r="U10" s="18">
        <v>0</v>
      </c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8">
        <v>0</v>
      </c>
      <c r="AH10" s="15"/>
      <c r="AI10" s="15"/>
    </row>
    <row r="11" spans="1:35" x14ac:dyDescent="0.25">
      <c r="A11" s="13">
        <v>3</v>
      </c>
      <c r="B11" s="14" t="s">
        <v>44</v>
      </c>
      <c r="C11" s="15"/>
      <c r="D11" s="16">
        <v>1756031</v>
      </c>
      <c r="E11" s="20">
        <v>43287</v>
      </c>
      <c r="F11" s="17">
        <v>43380</v>
      </c>
      <c r="G11" s="18">
        <v>68500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8">
        <v>68500</v>
      </c>
      <c r="P11" s="16">
        <v>1756031</v>
      </c>
      <c r="Q11" s="18">
        <v>68500</v>
      </c>
      <c r="R11" s="18">
        <v>0</v>
      </c>
      <c r="S11" s="18">
        <v>68500</v>
      </c>
      <c r="T11" s="15"/>
      <c r="U11" s="18">
        <v>0</v>
      </c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8">
        <v>0</v>
      </c>
      <c r="AH11" s="15"/>
      <c r="AI11" s="15"/>
    </row>
    <row r="12" spans="1:35" x14ac:dyDescent="0.25">
      <c r="A12" s="13">
        <v>4</v>
      </c>
      <c r="B12" s="14" t="s">
        <v>44</v>
      </c>
      <c r="C12" s="15"/>
      <c r="D12" s="16">
        <v>1761202</v>
      </c>
      <c r="E12" s="17" t="s">
        <v>47</v>
      </c>
      <c r="F12" s="17">
        <v>43380</v>
      </c>
      <c r="G12" s="18">
        <v>27778626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8">
        <v>8539504</v>
      </c>
      <c r="P12" s="16">
        <v>1761202</v>
      </c>
      <c r="Q12" s="18">
        <v>27778626</v>
      </c>
      <c r="R12" s="18">
        <v>0</v>
      </c>
      <c r="S12" s="18">
        <v>0</v>
      </c>
      <c r="T12" s="15"/>
      <c r="U12" s="18">
        <v>0</v>
      </c>
      <c r="V12" s="16" t="s">
        <v>48</v>
      </c>
      <c r="W12" s="17">
        <v>43355</v>
      </c>
      <c r="X12" s="18">
        <v>8539504</v>
      </c>
      <c r="Y12" s="17">
        <v>43355</v>
      </c>
      <c r="Z12" s="18">
        <v>8539504</v>
      </c>
      <c r="AA12" s="15"/>
      <c r="AB12" s="18">
        <v>0</v>
      </c>
      <c r="AC12" s="18">
        <v>8539504</v>
      </c>
      <c r="AD12" s="15"/>
      <c r="AE12" s="18">
        <v>0</v>
      </c>
      <c r="AF12" s="18">
        <v>0</v>
      </c>
      <c r="AG12" s="18">
        <v>0</v>
      </c>
      <c r="AH12" s="15"/>
      <c r="AI12" s="15"/>
    </row>
    <row r="13" spans="1:35" x14ac:dyDescent="0.25">
      <c r="A13" s="13">
        <v>5</v>
      </c>
      <c r="B13" s="14" t="s">
        <v>44</v>
      </c>
      <c r="C13" s="15"/>
      <c r="D13" s="16">
        <v>1775575</v>
      </c>
      <c r="E13" s="17">
        <v>43381.459027777775</v>
      </c>
      <c r="F13" s="17">
        <v>43382.416666666664</v>
      </c>
      <c r="G13" s="18">
        <v>1989553</v>
      </c>
      <c r="H13" s="16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8">
        <v>1175100</v>
      </c>
      <c r="P13" s="16">
        <v>1775575</v>
      </c>
      <c r="Q13" s="18">
        <v>1989553</v>
      </c>
      <c r="R13" s="18">
        <v>0</v>
      </c>
      <c r="S13" s="18">
        <v>0</v>
      </c>
      <c r="T13" s="15"/>
      <c r="U13" s="18">
        <v>0</v>
      </c>
      <c r="V13" s="16" t="s">
        <v>49</v>
      </c>
      <c r="W13" s="17">
        <v>43322</v>
      </c>
      <c r="X13" s="18">
        <v>1175100</v>
      </c>
      <c r="Y13" s="15"/>
      <c r="Z13" s="15"/>
      <c r="AA13" s="15"/>
      <c r="AB13" s="15"/>
      <c r="AC13" s="15"/>
      <c r="AD13" s="15"/>
      <c r="AE13" s="18">
        <f>X13</f>
        <v>1175100</v>
      </c>
      <c r="AF13" s="18">
        <v>1175100</v>
      </c>
      <c r="AG13" s="18">
        <v>0</v>
      </c>
      <c r="AH13" s="15"/>
      <c r="AI13" s="15"/>
    </row>
    <row r="14" spans="1:35" x14ac:dyDescent="0.25">
      <c r="A14" s="13">
        <v>6</v>
      </c>
      <c r="B14" s="14" t="s">
        <v>44</v>
      </c>
      <c r="C14" s="15"/>
      <c r="D14" s="16">
        <v>1790342</v>
      </c>
      <c r="E14" s="17" t="s">
        <v>50</v>
      </c>
      <c r="F14" s="17" t="s">
        <v>51</v>
      </c>
      <c r="G14" s="18">
        <v>144779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8">
        <v>144779</v>
      </c>
      <c r="P14" s="16">
        <v>1790342</v>
      </c>
      <c r="Q14" s="18">
        <v>144779</v>
      </c>
      <c r="R14" s="18">
        <v>0</v>
      </c>
      <c r="S14" s="18">
        <v>144779</v>
      </c>
      <c r="T14" s="15"/>
      <c r="U14" s="18">
        <v>0</v>
      </c>
      <c r="V14" s="16"/>
      <c r="W14" s="17"/>
      <c r="X14" s="18"/>
      <c r="Y14" s="15"/>
      <c r="Z14" s="15"/>
      <c r="AA14" s="15"/>
      <c r="AB14" s="15"/>
      <c r="AC14" s="15"/>
      <c r="AD14" s="15"/>
      <c r="AE14" s="18"/>
      <c r="AF14" s="18"/>
      <c r="AG14" s="18">
        <v>0</v>
      </c>
      <c r="AH14" s="15"/>
      <c r="AI14" s="15"/>
    </row>
    <row r="15" spans="1:35" x14ac:dyDescent="0.25">
      <c r="A15" s="13">
        <v>7</v>
      </c>
      <c r="B15" s="14" t="s">
        <v>44</v>
      </c>
      <c r="C15" s="15"/>
      <c r="D15" s="16">
        <v>1797862</v>
      </c>
      <c r="E15" s="17" t="s">
        <v>52</v>
      </c>
      <c r="F15" s="17" t="s">
        <v>53</v>
      </c>
      <c r="G15" s="18">
        <v>2632164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8">
        <v>2632164</v>
      </c>
      <c r="P15" s="16">
        <v>1797862</v>
      </c>
      <c r="Q15" s="18">
        <v>2632164</v>
      </c>
      <c r="R15" s="18">
        <v>0</v>
      </c>
      <c r="S15" s="18">
        <v>2632164</v>
      </c>
      <c r="T15" s="15"/>
      <c r="U15" s="18">
        <v>0</v>
      </c>
      <c r="V15" s="16"/>
      <c r="W15" s="17"/>
      <c r="X15" s="18"/>
      <c r="Y15" s="15"/>
      <c r="Z15" s="15"/>
      <c r="AA15" s="15"/>
      <c r="AB15" s="15"/>
      <c r="AC15" s="15"/>
      <c r="AD15" s="15"/>
      <c r="AE15" s="18">
        <v>807912</v>
      </c>
      <c r="AF15" s="18"/>
      <c r="AG15" s="18">
        <v>0</v>
      </c>
      <c r="AH15" s="15"/>
      <c r="AI15" s="15"/>
    </row>
    <row r="16" spans="1:35" x14ac:dyDescent="0.25">
      <c r="A16" s="13">
        <v>8</v>
      </c>
      <c r="B16" s="14" t="s">
        <v>44</v>
      </c>
      <c r="C16" s="15"/>
      <c r="D16" s="16">
        <v>1835324</v>
      </c>
      <c r="E16" s="17" t="s">
        <v>54</v>
      </c>
      <c r="F16" s="17" t="s">
        <v>55</v>
      </c>
      <c r="G16" s="18">
        <v>662842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8">
        <v>662842</v>
      </c>
      <c r="P16" s="16">
        <v>1835324</v>
      </c>
      <c r="Q16" s="18">
        <v>662842</v>
      </c>
      <c r="R16" s="18">
        <v>0</v>
      </c>
      <c r="S16" s="18">
        <v>0</v>
      </c>
      <c r="T16" s="15"/>
      <c r="U16" s="18">
        <v>0</v>
      </c>
      <c r="V16" s="16"/>
      <c r="W16" s="17"/>
      <c r="X16" s="18"/>
      <c r="Y16" s="15"/>
      <c r="Z16" s="15"/>
      <c r="AA16" s="15"/>
      <c r="AB16" s="15"/>
      <c r="AC16" s="15"/>
      <c r="AD16" s="15"/>
      <c r="AE16" s="18"/>
      <c r="AF16" s="18"/>
      <c r="AG16" s="18"/>
      <c r="AH16" s="15"/>
      <c r="AI16" s="15"/>
    </row>
    <row r="17" spans="1:35" x14ac:dyDescent="0.25">
      <c r="A17" s="13">
        <v>9</v>
      </c>
      <c r="B17" s="14" t="s">
        <v>44</v>
      </c>
      <c r="C17" s="15"/>
      <c r="D17" s="16">
        <v>1840109</v>
      </c>
      <c r="E17" s="17">
        <v>43588</v>
      </c>
      <c r="F17" s="17" t="s">
        <v>56</v>
      </c>
      <c r="G17" s="18">
        <v>18111608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8">
        <v>807912</v>
      </c>
      <c r="P17" s="16">
        <v>1840109</v>
      </c>
      <c r="Q17" s="18">
        <v>18111608</v>
      </c>
      <c r="R17" s="18">
        <v>0</v>
      </c>
      <c r="S17" s="18">
        <v>0</v>
      </c>
      <c r="T17" s="15"/>
      <c r="U17" s="18">
        <v>0</v>
      </c>
      <c r="V17" s="16" t="s">
        <v>57</v>
      </c>
      <c r="W17" s="17">
        <v>43529</v>
      </c>
      <c r="X17" s="18">
        <v>807912</v>
      </c>
      <c r="Y17" s="15"/>
      <c r="Z17" s="15"/>
      <c r="AA17" s="15"/>
      <c r="AB17" s="15"/>
      <c r="AC17" s="15"/>
      <c r="AD17" s="15"/>
      <c r="AE17" s="18">
        <f>X17</f>
        <v>807912</v>
      </c>
      <c r="AF17" s="18">
        <v>807912</v>
      </c>
      <c r="AG17" s="18">
        <v>0</v>
      </c>
      <c r="AH17" s="15"/>
      <c r="AI17" s="15"/>
    </row>
    <row r="18" spans="1:35" x14ac:dyDescent="0.25">
      <c r="A18" s="13">
        <v>10</v>
      </c>
      <c r="B18" s="14" t="s">
        <v>44</v>
      </c>
      <c r="C18" s="15"/>
      <c r="D18" s="16">
        <v>1852470</v>
      </c>
      <c r="E18" s="17" t="s">
        <v>58</v>
      </c>
      <c r="F18" s="17" t="s">
        <v>59</v>
      </c>
      <c r="G18" s="18">
        <v>73104618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8">
        <v>73104618</v>
      </c>
      <c r="P18" s="16">
        <v>1852470</v>
      </c>
      <c r="Q18" s="18">
        <v>73104618</v>
      </c>
      <c r="R18" s="18">
        <v>0</v>
      </c>
      <c r="S18" s="18">
        <v>73104618</v>
      </c>
      <c r="T18" s="15"/>
      <c r="U18" s="18">
        <v>0</v>
      </c>
      <c r="V18" s="16"/>
      <c r="W18" s="17"/>
      <c r="X18" s="18"/>
      <c r="Y18" s="15"/>
      <c r="Z18" s="15"/>
      <c r="AA18" s="15"/>
      <c r="AB18" s="15"/>
      <c r="AC18" s="15"/>
      <c r="AD18" s="15"/>
      <c r="AE18" s="15"/>
      <c r="AF18" s="18"/>
      <c r="AG18" s="18">
        <v>0</v>
      </c>
      <c r="AH18" s="15"/>
      <c r="AI18" s="15"/>
    </row>
    <row r="19" spans="1:35" x14ac:dyDescent="0.25">
      <c r="A19" s="13">
        <v>11</v>
      </c>
      <c r="B19" s="14" t="s">
        <v>44</v>
      </c>
      <c r="C19" s="15"/>
      <c r="D19" s="16">
        <v>1863314</v>
      </c>
      <c r="E19" s="17" t="s">
        <v>60</v>
      </c>
      <c r="F19" s="17" t="s">
        <v>61</v>
      </c>
      <c r="G19" s="18">
        <v>4340715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8">
        <v>4340715</v>
      </c>
      <c r="P19" s="16">
        <v>1863314</v>
      </c>
      <c r="Q19" s="18">
        <v>4340715</v>
      </c>
      <c r="R19" s="18">
        <v>0</v>
      </c>
      <c r="S19" s="18">
        <v>4340715</v>
      </c>
      <c r="T19" s="15"/>
      <c r="U19" s="18">
        <v>0</v>
      </c>
      <c r="V19" s="16"/>
      <c r="W19" s="17"/>
      <c r="X19" s="18"/>
      <c r="Y19" s="15"/>
      <c r="Z19" s="15"/>
      <c r="AA19" s="15"/>
      <c r="AB19" s="15"/>
      <c r="AC19" s="15"/>
      <c r="AD19" s="15"/>
      <c r="AE19" s="15"/>
      <c r="AF19" s="18"/>
      <c r="AG19" s="18">
        <v>0</v>
      </c>
      <c r="AH19" s="15"/>
      <c r="AI19" s="15"/>
    </row>
    <row r="20" spans="1:35" x14ac:dyDescent="0.25">
      <c r="A20" s="13">
        <v>12</v>
      </c>
      <c r="B20" s="14" t="s">
        <v>44</v>
      </c>
      <c r="C20" s="15"/>
      <c r="D20" s="16">
        <v>1876991</v>
      </c>
      <c r="E20" s="17" t="s">
        <v>62</v>
      </c>
      <c r="F20" s="17">
        <v>43806</v>
      </c>
      <c r="G20" s="18">
        <v>4258000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8">
        <v>4258000</v>
      </c>
      <c r="P20" s="16">
        <v>1876991</v>
      </c>
      <c r="Q20" s="18">
        <v>4258000</v>
      </c>
      <c r="R20" s="18">
        <v>0</v>
      </c>
      <c r="S20" s="18">
        <v>4258000</v>
      </c>
      <c r="T20" s="15"/>
      <c r="U20" s="18">
        <v>0</v>
      </c>
      <c r="V20" s="16"/>
      <c r="W20" s="17"/>
      <c r="X20" s="18"/>
      <c r="Y20" s="15"/>
      <c r="Z20" s="15"/>
      <c r="AA20" s="15"/>
      <c r="AB20" s="15"/>
      <c r="AC20" s="15"/>
      <c r="AD20" s="15"/>
      <c r="AE20" s="15"/>
      <c r="AF20" s="18"/>
      <c r="AG20" s="18">
        <v>0</v>
      </c>
      <c r="AH20" s="15"/>
      <c r="AI20" s="15"/>
    </row>
    <row r="21" spans="1:35" x14ac:dyDescent="0.25">
      <c r="A21" s="13">
        <v>13</v>
      </c>
      <c r="B21" s="14" t="s">
        <v>44</v>
      </c>
      <c r="C21" s="15"/>
      <c r="D21" s="16">
        <v>1869214</v>
      </c>
      <c r="E21" s="17">
        <v>43591</v>
      </c>
      <c r="F21" s="17">
        <v>43806.416666666664</v>
      </c>
      <c r="G21" s="18">
        <v>1835393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8">
        <v>1835393</v>
      </c>
      <c r="P21" s="16">
        <v>1869214</v>
      </c>
      <c r="Q21" s="18">
        <v>1835393</v>
      </c>
      <c r="R21" s="18">
        <v>0</v>
      </c>
      <c r="S21" s="18">
        <v>1835393</v>
      </c>
      <c r="T21" s="15"/>
      <c r="U21" s="18">
        <v>0</v>
      </c>
      <c r="V21" s="16"/>
      <c r="W21" s="17"/>
      <c r="X21" s="18"/>
      <c r="Y21" s="15"/>
      <c r="Z21" s="15"/>
      <c r="AA21" s="15"/>
      <c r="AB21" s="15"/>
      <c r="AC21" s="15"/>
      <c r="AD21" s="15"/>
      <c r="AE21" s="15"/>
      <c r="AF21" s="18"/>
      <c r="AG21" s="18">
        <v>0</v>
      </c>
      <c r="AH21" s="15"/>
      <c r="AI21" s="15"/>
    </row>
    <row r="22" spans="1:35" x14ac:dyDescent="0.25">
      <c r="A22" s="13">
        <v>14</v>
      </c>
      <c r="B22" s="14" t="s">
        <v>44</v>
      </c>
      <c r="C22" s="15"/>
      <c r="D22" s="16">
        <v>1880997</v>
      </c>
      <c r="E22" s="17">
        <v>43745.586805555555</v>
      </c>
      <c r="F22" s="17" t="s">
        <v>63</v>
      </c>
      <c r="G22" s="18">
        <v>2834715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8">
        <v>2834715</v>
      </c>
      <c r="P22" s="16">
        <v>1880997</v>
      </c>
      <c r="Q22" s="18">
        <v>2834715</v>
      </c>
      <c r="R22" s="18">
        <v>0</v>
      </c>
      <c r="S22" s="18">
        <v>2834715</v>
      </c>
      <c r="T22" s="15"/>
      <c r="U22" s="18">
        <v>0</v>
      </c>
      <c r="V22" s="16"/>
      <c r="W22" s="17"/>
      <c r="X22" s="18"/>
      <c r="Y22" s="15"/>
      <c r="Z22" s="15"/>
      <c r="AA22" s="15"/>
      <c r="AB22" s="15"/>
      <c r="AC22" s="15"/>
      <c r="AD22" s="15"/>
      <c r="AE22" s="15"/>
      <c r="AF22" s="18"/>
      <c r="AG22" s="18">
        <v>0</v>
      </c>
      <c r="AH22" s="15"/>
      <c r="AI22" s="15"/>
    </row>
    <row r="23" spans="1:35" x14ac:dyDescent="0.25">
      <c r="A23" s="13">
        <v>15</v>
      </c>
      <c r="B23" s="14" t="s">
        <v>44</v>
      </c>
      <c r="C23" s="15"/>
      <c r="D23" s="16">
        <v>1885568</v>
      </c>
      <c r="E23" s="17" t="s">
        <v>64</v>
      </c>
      <c r="F23" s="17" t="s">
        <v>63</v>
      </c>
      <c r="G23" s="18">
        <v>248900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8">
        <v>194400</v>
      </c>
      <c r="P23" s="16">
        <v>1885568</v>
      </c>
      <c r="Q23" s="18">
        <v>248900</v>
      </c>
      <c r="R23" s="18">
        <v>0</v>
      </c>
      <c r="S23" s="18">
        <v>0</v>
      </c>
      <c r="T23" s="15"/>
      <c r="U23" s="18">
        <v>0</v>
      </c>
      <c r="V23" s="16" t="s">
        <v>65</v>
      </c>
      <c r="W23" s="17">
        <v>43669</v>
      </c>
      <c r="X23" s="18">
        <v>194400</v>
      </c>
      <c r="Y23" s="15"/>
      <c r="Z23" s="15"/>
      <c r="AA23" s="15"/>
      <c r="AB23" s="15"/>
      <c r="AC23" s="15"/>
      <c r="AD23" s="15"/>
      <c r="AE23" s="18">
        <f>X23</f>
        <v>194400</v>
      </c>
      <c r="AF23" s="18">
        <v>194400</v>
      </c>
      <c r="AG23" s="18">
        <v>0</v>
      </c>
      <c r="AH23" s="15"/>
      <c r="AI23" s="15"/>
    </row>
    <row r="24" spans="1:35" x14ac:dyDescent="0.25">
      <c r="A24" s="13">
        <v>16</v>
      </c>
      <c r="B24" s="14" t="s">
        <v>44</v>
      </c>
      <c r="C24" s="15"/>
      <c r="D24" s="16">
        <v>1884619</v>
      </c>
      <c r="E24" s="17" t="s">
        <v>66</v>
      </c>
      <c r="F24" s="17" t="s">
        <v>63</v>
      </c>
      <c r="G24" s="18">
        <v>1631683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8">
        <v>1631683</v>
      </c>
      <c r="P24" s="16">
        <v>1884619</v>
      </c>
      <c r="Q24" s="18">
        <v>1631683</v>
      </c>
      <c r="R24" s="18">
        <v>0</v>
      </c>
      <c r="S24" s="18">
        <v>1631683</v>
      </c>
      <c r="T24" s="15"/>
      <c r="U24" s="18">
        <v>0</v>
      </c>
      <c r="V24" s="16"/>
      <c r="W24" s="17"/>
      <c r="X24" s="18"/>
      <c r="Y24" s="15"/>
      <c r="Z24" s="15"/>
      <c r="AA24" s="15"/>
      <c r="AB24" s="15"/>
      <c r="AC24" s="15"/>
      <c r="AD24" s="15"/>
      <c r="AE24" s="15"/>
      <c r="AF24" s="18"/>
      <c r="AG24" s="18">
        <v>0</v>
      </c>
      <c r="AH24" s="15"/>
      <c r="AI24" s="15"/>
    </row>
    <row r="25" spans="1:35" x14ac:dyDescent="0.25">
      <c r="A25" s="13">
        <v>17</v>
      </c>
      <c r="B25" s="14" t="s">
        <v>44</v>
      </c>
      <c r="C25" s="15"/>
      <c r="D25" s="16">
        <v>1882883</v>
      </c>
      <c r="E25" s="17" t="s">
        <v>67</v>
      </c>
      <c r="F25" s="17" t="s">
        <v>63</v>
      </c>
      <c r="G25" s="18">
        <v>7673913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8">
        <v>3378272</v>
      </c>
      <c r="P25" s="16">
        <v>1882883</v>
      </c>
      <c r="Q25" s="18">
        <v>7673913</v>
      </c>
      <c r="R25" s="18">
        <v>0</v>
      </c>
      <c r="S25" s="18">
        <v>0</v>
      </c>
      <c r="T25" s="15"/>
      <c r="U25" s="18">
        <v>0</v>
      </c>
      <c r="V25" s="16" t="s">
        <v>68</v>
      </c>
      <c r="W25" s="17">
        <v>43661</v>
      </c>
      <c r="X25" s="18">
        <v>3378272</v>
      </c>
      <c r="Y25" s="17">
        <v>43879</v>
      </c>
      <c r="Z25" s="18">
        <v>3378272</v>
      </c>
      <c r="AA25" s="15"/>
      <c r="AB25" s="18">
        <v>0</v>
      </c>
      <c r="AC25" s="18">
        <v>3378272</v>
      </c>
      <c r="AD25" s="15"/>
      <c r="AE25" s="18">
        <v>0</v>
      </c>
      <c r="AF25" s="18">
        <v>0</v>
      </c>
      <c r="AG25" s="18">
        <v>0</v>
      </c>
      <c r="AH25" s="15"/>
      <c r="AI25" s="15"/>
    </row>
    <row r="26" spans="1:35" x14ac:dyDescent="0.25">
      <c r="A26" s="13">
        <v>18</v>
      </c>
      <c r="B26" s="14" t="s">
        <v>44</v>
      </c>
      <c r="C26" s="15"/>
      <c r="D26" s="16">
        <v>1878553</v>
      </c>
      <c r="E26" s="17">
        <v>43531.695138888892</v>
      </c>
      <c r="F26" s="17" t="s">
        <v>63</v>
      </c>
      <c r="G26" s="18">
        <v>1077097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8">
        <v>969397</v>
      </c>
      <c r="P26" s="16">
        <v>1878553</v>
      </c>
      <c r="Q26" s="18">
        <v>1077097</v>
      </c>
      <c r="R26" s="18">
        <v>0</v>
      </c>
      <c r="S26" s="18">
        <v>969397</v>
      </c>
      <c r="T26" s="15"/>
      <c r="U26" s="18">
        <v>0</v>
      </c>
      <c r="V26" s="16"/>
      <c r="W26" s="17"/>
      <c r="X26" s="18"/>
      <c r="Y26" s="15"/>
      <c r="Z26" s="15"/>
      <c r="AA26" s="15"/>
      <c r="AB26" s="15"/>
      <c r="AC26" s="15"/>
      <c r="AD26" s="15"/>
      <c r="AE26" s="15"/>
      <c r="AF26" s="15"/>
      <c r="AG26" s="18">
        <v>0</v>
      </c>
      <c r="AH26" s="15"/>
      <c r="AI26" s="15"/>
    </row>
    <row r="27" spans="1:35" x14ac:dyDescent="0.25">
      <c r="A27" s="13">
        <v>19</v>
      </c>
      <c r="B27" s="14" t="s">
        <v>44</v>
      </c>
      <c r="C27" s="15"/>
      <c r="D27" s="16">
        <v>1913252</v>
      </c>
      <c r="E27" s="17">
        <v>43656.646527777775</v>
      </c>
      <c r="F27" s="17" t="s">
        <v>69</v>
      </c>
      <c r="G27" s="18">
        <v>4453444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8">
        <v>3339844</v>
      </c>
      <c r="P27" s="16">
        <v>1913252</v>
      </c>
      <c r="Q27" s="18">
        <v>4453444</v>
      </c>
      <c r="R27" s="18">
        <v>0</v>
      </c>
      <c r="S27" s="18">
        <v>0</v>
      </c>
      <c r="T27" s="15"/>
      <c r="U27" s="18">
        <v>0</v>
      </c>
      <c r="V27" s="16" t="s">
        <v>70</v>
      </c>
      <c r="W27" s="17">
        <v>43745</v>
      </c>
      <c r="X27" s="18">
        <v>1113600</v>
      </c>
      <c r="Y27" s="17">
        <v>43908</v>
      </c>
      <c r="Z27" s="18">
        <f>1113600-556800</f>
        <v>556800</v>
      </c>
      <c r="AA27" s="15"/>
      <c r="AB27" s="18">
        <v>556800</v>
      </c>
      <c r="AC27" s="18">
        <v>556800</v>
      </c>
      <c r="AD27" s="15"/>
      <c r="AE27" s="18">
        <v>0</v>
      </c>
      <c r="AF27" s="18">
        <v>0</v>
      </c>
      <c r="AG27" s="18">
        <v>3896644</v>
      </c>
      <c r="AH27" s="15"/>
      <c r="AI27" s="15"/>
    </row>
    <row r="28" spans="1:35" x14ac:dyDescent="0.25">
      <c r="A28" s="13">
        <v>20</v>
      </c>
      <c r="B28" s="14" t="s">
        <v>44</v>
      </c>
      <c r="C28" s="15"/>
      <c r="D28" s="16">
        <v>1913253</v>
      </c>
      <c r="E28" s="17">
        <v>43656.646527777775</v>
      </c>
      <c r="F28" s="17" t="s">
        <v>69</v>
      </c>
      <c r="G28" s="18">
        <v>14566518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8">
        <v>6561816</v>
      </c>
      <c r="P28" s="16">
        <v>1913253</v>
      </c>
      <c r="Q28" s="18">
        <v>14566518</v>
      </c>
      <c r="R28" s="18">
        <v>0</v>
      </c>
      <c r="S28" s="18">
        <v>0</v>
      </c>
      <c r="T28" s="15"/>
      <c r="U28" s="18">
        <v>0</v>
      </c>
      <c r="V28" s="16" t="s">
        <v>71</v>
      </c>
      <c r="W28" s="17">
        <v>43745</v>
      </c>
      <c r="X28" s="18">
        <v>1390400</v>
      </c>
      <c r="Y28" s="17">
        <v>43915</v>
      </c>
      <c r="Z28" s="18">
        <f>1390400-1374400</f>
        <v>16000</v>
      </c>
      <c r="AA28" s="15"/>
      <c r="AB28" s="18">
        <v>1374400</v>
      </c>
      <c r="AC28" s="18">
        <v>16000</v>
      </c>
      <c r="AD28" s="15"/>
      <c r="AE28" s="18">
        <v>0</v>
      </c>
      <c r="AF28" s="18">
        <v>0</v>
      </c>
      <c r="AG28" s="18">
        <v>6561816</v>
      </c>
      <c r="AH28" s="15"/>
      <c r="AI28" s="15"/>
    </row>
    <row r="29" spans="1:35" x14ac:dyDescent="0.25">
      <c r="A29" s="13">
        <v>21</v>
      </c>
      <c r="B29" s="14" t="s">
        <v>44</v>
      </c>
      <c r="C29" s="15"/>
      <c r="D29" s="16">
        <v>1905367</v>
      </c>
      <c r="E29" s="17" t="s">
        <v>72</v>
      </c>
      <c r="F29" s="17" t="s">
        <v>73</v>
      </c>
      <c r="G29" s="18">
        <v>771869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8">
        <v>228000</v>
      </c>
      <c r="P29" s="16">
        <v>1905367</v>
      </c>
      <c r="Q29" s="18">
        <v>771869</v>
      </c>
      <c r="R29" s="18">
        <v>0</v>
      </c>
      <c r="S29" s="18">
        <v>0</v>
      </c>
      <c r="T29" s="15"/>
      <c r="U29" s="18">
        <v>0</v>
      </c>
      <c r="V29" s="16" t="s">
        <v>74</v>
      </c>
      <c r="W29" s="17">
        <v>43725</v>
      </c>
      <c r="X29" s="18">
        <v>456000</v>
      </c>
      <c r="Y29" s="17">
        <v>43726</v>
      </c>
      <c r="Z29" s="18">
        <f>456000-228000</f>
        <v>228000</v>
      </c>
      <c r="AA29" s="15"/>
      <c r="AB29" s="18">
        <v>228000</v>
      </c>
      <c r="AC29" s="18">
        <v>228000</v>
      </c>
      <c r="AD29" s="15"/>
      <c r="AE29" s="18">
        <v>0</v>
      </c>
      <c r="AF29" s="18">
        <v>0</v>
      </c>
      <c r="AG29" s="18">
        <v>228000</v>
      </c>
      <c r="AH29" s="15"/>
      <c r="AI29" s="15"/>
    </row>
    <row r="30" spans="1:35" x14ac:dyDescent="0.25">
      <c r="A30" s="13">
        <v>22</v>
      </c>
      <c r="B30" s="14" t="s">
        <v>44</v>
      </c>
      <c r="C30" s="15"/>
      <c r="D30" s="16">
        <v>1908979</v>
      </c>
      <c r="E30" s="17" t="s">
        <v>75</v>
      </c>
      <c r="F30" s="17" t="s">
        <v>73</v>
      </c>
      <c r="G30" s="18">
        <v>35635128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8">
        <v>6088126</v>
      </c>
      <c r="P30" s="16">
        <v>1908979</v>
      </c>
      <c r="Q30" s="18">
        <v>35635128</v>
      </c>
      <c r="R30" s="18">
        <v>0</v>
      </c>
      <c r="S30" s="18">
        <v>0</v>
      </c>
      <c r="T30" s="15"/>
      <c r="U30" s="18">
        <v>0</v>
      </c>
      <c r="V30" s="16" t="s">
        <v>76</v>
      </c>
      <c r="W30" s="17">
        <v>43734</v>
      </c>
      <c r="X30" s="18">
        <v>8552962</v>
      </c>
      <c r="Y30" s="17">
        <v>43945</v>
      </c>
      <c r="Z30" s="18">
        <f>8552962-6088126</f>
        <v>2464836</v>
      </c>
      <c r="AA30" s="15"/>
      <c r="AB30" s="18">
        <v>6088126</v>
      </c>
      <c r="AC30" s="18">
        <v>2464836</v>
      </c>
      <c r="AD30" s="15"/>
      <c r="AE30" s="18">
        <v>0</v>
      </c>
      <c r="AF30" s="18">
        <v>0</v>
      </c>
      <c r="AG30" s="18">
        <v>6088126</v>
      </c>
      <c r="AH30" s="15"/>
      <c r="AI30" s="15"/>
    </row>
    <row r="31" spans="1:35" x14ac:dyDescent="0.25">
      <c r="A31" s="13">
        <v>23</v>
      </c>
      <c r="B31" s="14" t="s">
        <v>44</v>
      </c>
      <c r="C31" s="15"/>
      <c r="D31" s="16">
        <v>1920478</v>
      </c>
      <c r="E31" s="17" t="s">
        <v>77</v>
      </c>
      <c r="F31" s="17" t="s">
        <v>78</v>
      </c>
      <c r="G31" s="18">
        <v>514802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8">
        <v>514802</v>
      </c>
      <c r="P31" s="16">
        <v>1920478</v>
      </c>
      <c r="Q31" s="18">
        <v>514802</v>
      </c>
      <c r="R31" s="18">
        <v>0</v>
      </c>
      <c r="S31" s="18">
        <v>514802</v>
      </c>
      <c r="T31" s="15"/>
      <c r="U31" s="18">
        <v>0</v>
      </c>
      <c r="V31" s="16"/>
      <c r="W31" s="17"/>
      <c r="X31" s="18"/>
      <c r="Y31" s="17"/>
      <c r="Z31" s="18"/>
      <c r="AA31" s="15"/>
      <c r="AB31" s="18"/>
      <c r="AC31" s="18"/>
      <c r="AD31" s="15"/>
      <c r="AE31" s="18"/>
      <c r="AF31" s="18"/>
      <c r="AG31" s="18">
        <v>0</v>
      </c>
      <c r="AH31" s="15"/>
      <c r="AI31" s="15"/>
    </row>
    <row r="32" spans="1:35" x14ac:dyDescent="0.25">
      <c r="A32" s="13">
        <v>24</v>
      </c>
      <c r="B32" s="14" t="s">
        <v>44</v>
      </c>
      <c r="C32" s="15"/>
      <c r="D32" s="16">
        <v>1918278</v>
      </c>
      <c r="E32" s="17" t="s">
        <v>79</v>
      </c>
      <c r="F32" s="17" t="s">
        <v>78</v>
      </c>
      <c r="G32" s="18">
        <v>10082616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8">
        <v>74000</v>
      </c>
      <c r="P32" s="16">
        <v>1918278</v>
      </c>
      <c r="Q32" s="18">
        <v>10082616</v>
      </c>
      <c r="R32" s="18">
        <v>0</v>
      </c>
      <c r="S32" s="18">
        <v>0</v>
      </c>
      <c r="T32" s="15"/>
      <c r="U32" s="18">
        <v>0</v>
      </c>
      <c r="V32" s="16" t="s">
        <v>80</v>
      </c>
      <c r="W32" s="17">
        <v>43759</v>
      </c>
      <c r="X32" s="18">
        <v>262188</v>
      </c>
      <c r="Y32" s="17">
        <v>43889</v>
      </c>
      <c r="Z32" s="18">
        <f>262188-74000</f>
        <v>188188</v>
      </c>
      <c r="AA32" s="15"/>
      <c r="AB32" s="18">
        <v>74000</v>
      </c>
      <c r="AC32" s="18">
        <v>188188</v>
      </c>
      <c r="AD32" s="15"/>
      <c r="AE32" s="18">
        <v>0</v>
      </c>
      <c r="AF32" s="18">
        <v>0</v>
      </c>
      <c r="AG32" s="18">
        <v>74000</v>
      </c>
      <c r="AH32" s="15"/>
      <c r="AI32" s="15"/>
    </row>
    <row r="33" spans="1:35" x14ac:dyDescent="0.25">
      <c r="A33" s="13">
        <v>25</v>
      </c>
      <c r="B33" s="14" t="s">
        <v>44</v>
      </c>
      <c r="C33" s="15"/>
      <c r="D33" s="16">
        <v>1922348</v>
      </c>
      <c r="E33" s="17" t="s">
        <v>81</v>
      </c>
      <c r="F33" s="17" t="s">
        <v>78</v>
      </c>
      <c r="G33" s="18">
        <v>1798114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8">
        <v>1798114</v>
      </c>
      <c r="P33" s="16">
        <v>1922348</v>
      </c>
      <c r="Q33" s="18">
        <v>1798114</v>
      </c>
      <c r="R33" s="18">
        <v>0</v>
      </c>
      <c r="S33" s="18">
        <v>1798114</v>
      </c>
      <c r="T33" s="15"/>
      <c r="U33" s="18">
        <v>0</v>
      </c>
      <c r="V33" s="16"/>
      <c r="W33" s="17"/>
      <c r="X33" s="18"/>
      <c r="Y33" s="17"/>
      <c r="Z33" s="18"/>
      <c r="AA33" s="15"/>
      <c r="AB33" s="18"/>
      <c r="AC33" s="18"/>
      <c r="AD33" s="15"/>
      <c r="AE33" s="18"/>
      <c r="AF33" s="18"/>
      <c r="AG33" s="18">
        <v>0</v>
      </c>
      <c r="AH33" s="15"/>
      <c r="AI33" s="15"/>
    </row>
    <row r="34" spans="1:35" x14ac:dyDescent="0.25">
      <c r="A34" s="13">
        <v>26</v>
      </c>
      <c r="B34" s="14" t="s">
        <v>44</v>
      </c>
      <c r="C34" s="15"/>
      <c r="D34" s="16">
        <v>1918277</v>
      </c>
      <c r="E34" s="17" t="s">
        <v>79</v>
      </c>
      <c r="F34" s="17" t="s">
        <v>78</v>
      </c>
      <c r="G34" s="18">
        <v>34212988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8">
        <v>12411161</v>
      </c>
      <c r="P34" s="16">
        <v>1918277</v>
      </c>
      <c r="Q34" s="18">
        <v>34212988</v>
      </c>
      <c r="R34" s="18">
        <v>0</v>
      </c>
      <c r="S34" s="18">
        <v>0</v>
      </c>
      <c r="T34" s="15"/>
      <c r="U34" s="18">
        <v>0</v>
      </c>
      <c r="V34" s="16" t="s">
        <v>82</v>
      </c>
      <c r="W34" s="17">
        <v>43759</v>
      </c>
      <c r="X34" s="18">
        <v>12411161</v>
      </c>
      <c r="Y34" s="17">
        <v>43879</v>
      </c>
      <c r="Z34" s="18">
        <v>12411161</v>
      </c>
      <c r="AA34" s="15"/>
      <c r="AB34" s="18">
        <v>0</v>
      </c>
      <c r="AC34" s="18">
        <v>12411161</v>
      </c>
      <c r="AD34" s="15"/>
      <c r="AE34" s="18">
        <v>0</v>
      </c>
      <c r="AF34" s="18">
        <v>0</v>
      </c>
      <c r="AG34" s="18">
        <v>0</v>
      </c>
      <c r="AH34" s="15"/>
      <c r="AI34" s="15"/>
    </row>
    <row r="35" spans="1:35" x14ac:dyDescent="0.25">
      <c r="A35" s="13">
        <v>27</v>
      </c>
      <c r="B35" s="14" t="s">
        <v>44</v>
      </c>
      <c r="C35" s="15"/>
      <c r="D35" s="16">
        <v>1920207</v>
      </c>
      <c r="E35" s="17" t="s">
        <v>83</v>
      </c>
      <c r="F35" s="17" t="s">
        <v>78</v>
      </c>
      <c r="G35" s="18">
        <v>81034114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8">
        <v>81034114</v>
      </c>
      <c r="P35" s="16">
        <v>1920207</v>
      </c>
      <c r="Q35" s="18">
        <v>81034114</v>
      </c>
      <c r="R35" s="18">
        <v>0</v>
      </c>
      <c r="S35" s="18">
        <v>81034114</v>
      </c>
      <c r="T35" s="15"/>
      <c r="U35" s="18">
        <v>0</v>
      </c>
      <c r="V35" s="16"/>
      <c r="W35" s="17"/>
      <c r="X35" s="18"/>
      <c r="Y35" s="17"/>
      <c r="Z35" s="18"/>
      <c r="AA35" s="15"/>
      <c r="AB35" s="18"/>
      <c r="AC35" s="18"/>
      <c r="AD35" s="15"/>
      <c r="AE35" s="18"/>
      <c r="AF35" s="18"/>
      <c r="AG35" s="18">
        <v>0</v>
      </c>
      <c r="AH35" s="15"/>
      <c r="AI35" s="15"/>
    </row>
    <row r="36" spans="1:35" x14ac:dyDescent="0.25">
      <c r="A36" s="13">
        <v>28</v>
      </c>
      <c r="B36" s="14" t="s">
        <v>44</v>
      </c>
      <c r="C36" s="15"/>
      <c r="D36" s="16">
        <v>1914478</v>
      </c>
      <c r="E36" s="17">
        <v>43748.209722222222</v>
      </c>
      <c r="F36" s="17" t="s">
        <v>84</v>
      </c>
      <c r="G36" s="18">
        <v>134903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8">
        <v>134903</v>
      </c>
      <c r="P36" s="16">
        <v>1914478</v>
      </c>
      <c r="Q36" s="18">
        <v>134903</v>
      </c>
      <c r="R36" s="18">
        <v>0</v>
      </c>
      <c r="S36" s="18">
        <v>0</v>
      </c>
      <c r="T36" s="15"/>
      <c r="U36" s="18">
        <v>0</v>
      </c>
      <c r="V36" s="16"/>
      <c r="W36" s="17"/>
      <c r="X36" s="18"/>
      <c r="Y36" s="17"/>
      <c r="Z36" s="18"/>
      <c r="AA36" s="15"/>
      <c r="AB36" s="18"/>
      <c r="AC36" s="18"/>
      <c r="AD36" s="15"/>
      <c r="AE36" s="18"/>
      <c r="AF36" s="18"/>
      <c r="AG36" s="18">
        <v>134903</v>
      </c>
      <c r="AH36" s="15"/>
      <c r="AI36" s="15"/>
    </row>
    <row r="37" spans="1:35" x14ac:dyDescent="0.25">
      <c r="A37" s="13">
        <v>29</v>
      </c>
      <c r="B37" s="14" t="s">
        <v>44</v>
      </c>
      <c r="C37" s="15"/>
      <c r="D37" s="16">
        <v>1922006</v>
      </c>
      <c r="E37" s="17" t="s">
        <v>81</v>
      </c>
      <c r="F37" s="17" t="s">
        <v>84</v>
      </c>
      <c r="G37" s="18">
        <v>308898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8">
        <v>308898</v>
      </c>
      <c r="P37" s="16">
        <v>1922006</v>
      </c>
      <c r="Q37" s="18">
        <v>308898</v>
      </c>
      <c r="R37" s="18">
        <v>0</v>
      </c>
      <c r="S37" s="18">
        <v>0</v>
      </c>
      <c r="T37" s="15"/>
      <c r="U37" s="18">
        <v>0</v>
      </c>
      <c r="V37" s="16"/>
      <c r="W37" s="17"/>
      <c r="X37" s="18"/>
      <c r="Y37" s="17"/>
      <c r="Z37" s="18"/>
      <c r="AA37" s="15"/>
      <c r="AB37" s="18"/>
      <c r="AC37" s="18"/>
      <c r="AD37" s="15"/>
      <c r="AE37" s="18"/>
      <c r="AF37" s="18"/>
      <c r="AG37" s="18">
        <v>308898</v>
      </c>
      <c r="AH37" s="15"/>
      <c r="AI37" s="15"/>
    </row>
    <row r="38" spans="1:35" x14ac:dyDescent="0.25">
      <c r="A38" s="13">
        <v>30</v>
      </c>
      <c r="B38" s="14" t="s">
        <v>44</v>
      </c>
      <c r="C38" s="15"/>
      <c r="D38" s="16">
        <v>1925806</v>
      </c>
      <c r="E38" s="17" t="s">
        <v>85</v>
      </c>
      <c r="F38" s="17" t="s">
        <v>84</v>
      </c>
      <c r="G38" s="18">
        <v>2260448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8">
        <v>2260448</v>
      </c>
      <c r="P38" s="16">
        <v>1925806</v>
      </c>
      <c r="Q38" s="18">
        <v>2260448</v>
      </c>
      <c r="R38" s="18">
        <v>0</v>
      </c>
      <c r="S38" s="18">
        <v>2260448</v>
      </c>
      <c r="T38" s="15"/>
      <c r="U38" s="18">
        <v>0</v>
      </c>
      <c r="V38" s="16"/>
      <c r="W38" s="17"/>
      <c r="X38" s="18"/>
      <c r="Y38" s="17"/>
      <c r="Z38" s="18"/>
      <c r="AA38" s="15"/>
      <c r="AB38" s="18"/>
      <c r="AC38" s="18"/>
      <c r="AD38" s="15"/>
      <c r="AE38" s="18"/>
      <c r="AF38" s="18"/>
      <c r="AG38" s="18">
        <v>0</v>
      </c>
      <c r="AH38" s="15"/>
      <c r="AI38" s="15"/>
    </row>
    <row r="39" spans="1:35" x14ac:dyDescent="0.25">
      <c r="A39" s="13">
        <v>31</v>
      </c>
      <c r="B39" s="14" t="s">
        <v>44</v>
      </c>
      <c r="C39" s="15"/>
      <c r="D39" s="16">
        <v>1928791</v>
      </c>
      <c r="E39" s="17" t="s">
        <v>86</v>
      </c>
      <c r="F39" s="17" t="s">
        <v>87</v>
      </c>
      <c r="G39" s="18">
        <v>10085099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8">
        <v>10085099</v>
      </c>
      <c r="P39" s="16">
        <v>1928791</v>
      </c>
      <c r="Q39" s="18">
        <v>10085099</v>
      </c>
      <c r="R39" s="18">
        <v>0</v>
      </c>
      <c r="S39" s="18">
        <v>10085099</v>
      </c>
      <c r="T39" s="15"/>
      <c r="U39" s="18">
        <v>0</v>
      </c>
      <c r="V39" s="16"/>
      <c r="W39" s="17"/>
      <c r="X39" s="18"/>
      <c r="Y39" s="17"/>
      <c r="Z39" s="18"/>
      <c r="AA39" s="15"/>
      <c r="AB39" s="18"/>
      <c r="AC39" s="18"/>
      <c r="AD39" s="15"/>
      <c r="AE39" s="18"/>
      <c r="AF39" s="18"/>
      <c r="AG39" s="18">
        <v>0</v>
      </c>
      <c r="AH39" s="15"/>
      <c r="AI39" s="15"/>
    </row>
    <row r="40" spans="1:35" x14ac:dyDescent="0.25">
      <c r="A40" s="13">
        <v>32</v>
      </c>
      <c r="B40" s="14" t="s">
        <v>44</v>
      </c>
      <c r="C40" s="15"/>
      <c r="D40" s="16">
        <v>1931846</v>
      </c>
      <c r="E40" s="17" t="s">
        <v>88</v>
      </c>
      <c r="F40" s="17" t="s">
        <v>87</v>
      </c>
      <c r="G40" s="18">
        <v>3195403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8">
        <v>3195403</v>
      </c>
      <c r="P40" s="16">
        <v>1931846</v>
      </c>
      <c r="Q40" s="18">
        <v>3195403</v>
      </c>
      <c r="R40" s="18">
        <v>0</v>
      </c>
      <c r="S40" s="18">
        <v>3195403</v>
      </c>
      <c r="T40" s="15"/>
      <c r="U40" s="18">
        <v>0</v>
      </c>
      <c r="V40" s="16"/>
      <c r="W40" s="17"/>
      <c r="X40" s="18"/>
      <c r="Y40" s="17"/>
      <c r="Z40" s="18"/>
      <c r="AA40" s="15"/>
      <c r="AB40" s="18"/>
      <c r="AC40" s="18"/>
      <c r="AD40" s="15"/>
      <c r="AE40" s="18"/>
      <c r="AF40" s="18"/>
      <c r="AG40" s="18">
        <v>0</v>
      </c>
      <c r="AH40" s="15"/>
      <c r="AI40" s="15"/>
    </row>
    <row r="41" spans="1:35" x14ac:dyDescent="0.25">
      <c r="A41" s="13">
        <v>33</v>
      </c>
      <c r="B41" s="14" t="s">
        <v>44</v>
      </c>
      <c r="C41" s="15"/>
      <c r="D41" s="16">
        <v>1925245</v>
      </c>
      <c r="E41" s="17">
        <v>43810.330555555556</v>
      </c>
      <c r="F41" s="17" t="s">
        <v>87</v>
      </c>
      <c r="G41" s="18">
        <v>5351879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8">
        <v>600400</v>
      </c>
      <c r="P41" s="16">
        <v>1925245</v>
      </c>
      <c r="Q41" s="18">
        <v>5351879</v>
      </c>
      <c r="R41" s="18">
        <v>0</v>
      </c>
      <c r="S41" s="18">
        <v>0</v>
      </c>
      <c r="T41" s="15"/>
      <c r="U41" s="18">
        <v>0</v>
      </c>
      <c r="V41" s="16" t="s">
        <v>80</v>
      </c>
      <c r="W41" s="17">
        <v>43781</v>
      </c>
      <c r="X41" s="18">
        <v>861000</v>
      </c>
      <c r="Y41" s="17">
        <v>43889</v>
      </c>
      <c r="Z41" s="18">
        <v>861000</v>
      </c>
      <c r="AA41" s="15"/>
      <c r="AB41" s="18">
        <v>0</v>
      </c>
      <c r="AC41" s="18">
        <v>861000</v>
      </c>
      <c r="AD41" s="15"/>
      <c r="AE41" s="18">
        <v>0</v>
      </c>
      <c r="AF41" s="18">
        <v>0</v>
      </c>
      <c r="AG41" s="18">
        <v>0</v>
      </c>
      <c r="AH41" s="15"/>
      <c r="AI41" s="15"/>
    </row>
    <row r="42" spans="1:35" x14ac:dyDescent="0.25">
      <c r="A42" s="13">
        <v>34</v>
      </c>
      <c r="B42" s="14" t="s">
        <v>44</v>
      </c>
      <c r="C42" s="15"/>
      <c r="D42" s="16">
        <v>1927051</v>
      </c>
      <c r="E42" s="17" t="s">
        <v>89</v>
      </c>
      <c r="F42" s="17" t="s">
        <v>87</v>
      </c>
      <c r="G42" s="18">
        <v>10058067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8">
        <v>10058067</v>
      </c>
      <c r="P42" s="16">
        <v>1927051</v>
      </c>
      <c r="Q42" s="18">
        <v>10058067</v>
      </c>
      <c r="R42" s="18">
        <v>0</v>
      </c>
      <c r="S42" s="18">
        <v>10058067</v>
      </c>
      <c r="T42" s="15"/>
      <c r="U42" s="18">
        <v>0</v>
      </c>
      <c r="V42" s="16"/>
      <c r="W42" s="17"/>
      <c r="X42" s="18"/>
      <c r="Y42" s="17"/>
      <c r="Z42" s="18"/>
      <c r="AA42" s="15"/>
      <c r="AB42" s="18"/>
      <c r="AC42" s="18"/>
      <c r="AD42" s="15"/>
      <c r="AE42" s="18"/>
      <c r="AF42" s="18"/>
      <c r="AG42" s="18">
        <v>0</v>
      </c>
      <c r="AH42" s="15"/>
      <c r="AI42" s="15"/>
    </row>
    <row r="43" spans="1:35" x14ac:dyDescent="0.25">
      <c r="A43" s="13">
        <v>35</v>
      </c>
      <c r="B43" s="14" t="s">
        <v>44</v>
      </c>
      <c r="C43" s="15"/>
      <c r="D43" s="16">
        <v>1931018</v>
      </c>
      <c r="E43" s="17" t="s">
        <v>90</v>
      </c>
      <c r="F43" s="17" t="s">
        <v>91</v>
      </c>
      <c r="G43" s="18">
        <v>4351539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8">
        <v>3854007</v>
      </c>
      <c r="P43" s="16">
        <v>1931018</v>
      </c>
      <c r="Q43" s="18">
        <v>4351539</v>
      </c>
      <c r="R43" s="18">
        <v>0</v>
      </c>
      <c r="S43" s="18">
        <v>0</v>
      </c>
      <c r="T43" s="15"/>
      <c r="U43" s="18">
        <v>0</v>
      </c>
      <c r="V43" s="16" t="s">
        <v>92</v>
      </c>
      <c r="W43" s="17">
        <v>43796</v>
      </c>
      <c r="X43" s="18">
        <v>1658439</v>
      </c>
      <c r="Y43" s="17">
        <v>43915</v>
      </c>
      <c r="Z43" s="18">
        <f>1658439-1160907</f>
        <v>497532</v>
      </c>
      <c r="AA43" s="15"/>
      <c r="AB43" s="18">
        <v>1160907</v>
      </c>
      <c r="AC43" s="18">
        <v>497532</v>
      </c>
      <c r="AD43" s="15"/>
      <c r="AE43" s="18">
        <v>0</v>
      </c>
      <c r="AF43" s="18">
        <v>0</v>
      </c>
      <c r="AG43" s="18">
        <v>3854007</v>
      </c>
      <c r="AH43" s="15"/>
      <c r="AI43" s="15"/>
    </row>
    <row r="44" spans="1:35" x14ac:dyDescent="0.25">
      <c r="A44" s="13">
        <v>36</v>
      </c>
      <c r="B44" s="14" t="s">
        <v>44</v>
      </c>
      <c r="C44" s="15"/>
      <c r="D44" s="16">
        <v>1940504</v>
      </c>
      <c r="E44" s="17" t="s">
        <v>93</v>
      </c>
      <c r="F44" s="17" t="s">
        <v>94</v>
      </c>
      <c r="G44" s="18">
        <v>243500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8">
        <v>243500</v>
      </c>
      <c r="P44" s="16">
        <v>1940504</v>
      </c>
      <c r="Q44" s="18">
        <v>243500</v>
      </c>
      <c r="R44" s="18">
        <v>0</v>
      </c>
      <c r="S44" s="18">
        <v>243500</v>
      </c>
      <c r="T44" s="15"/>
      <c r="U44" s="18">
        <v>0</v>
      </c>
      <c r="V44" s="16"/>
      <c r="W44" s="17"/>
      <c r="X44" s="18"/>
      <c r="Y44" s="17"/>
      <c r="Z44" s="18"/>
      <c r="AA44" s="15"/>
      <c r="AB44" s="18"/>
      <c r="AC44" s="18"/>
      <c r="AD44" s="15"/>
      <c r="AE44" s="18"/>
      <c r="AF44" s="18"/>
      <c r="AG44" s="18">
        <v>0</v>
      </c>
      <c r="AH44" s="15"/>
      <c r="AI44" s="15"/>
    </row>
    <row r="45" spans="1:35" x14ac:dyDescent="0.25">
      <c r="A45" s="13">
        <v>37</v>
      </c>
      <c r="B45" s="14" t="s">
        <v>44</v>
      </c>
      <c r="C45" s="15"/>
      <c r="D45" s="16">
        <v>1940711</v>
      </c>
      <c r="E45" s="17" t="s">
        <v>93</v>
      </c>
      <c r="F45" s="17" t="s">
        <v>94</v>
      </c>
      <c r="G45" s="18">
        <v>151900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8">
        <v>151900</v>
      </c>
      <c r="P45" s="16">
        <v>1940711</v>
      </c>
      <c r="Q45" s="18">
        <v>151900</v>
      </c>
      <c r="R45" s="18">
        <v>0</v>
      </c>
      <c r="S45" s="18">
        <v>151900</v>
      </c>
      <c r="T45" s="15"/>
      <c r="U45" s="18">
        <v>0</v>
      </c>
      <c r="V45" s="16"/>
      <c r="W45" s="17"/>
      <c r="X45" s="18"/>
      <c r="Y45" s="17"/>
      <c r="Z45" s="18"/>
      <c r="AA45" s="15"/>
      <c r="AB45" s="18"/>
      <c r="AC45" s="18"/>
      <c r="AD45" s="15"/>
      <c r="AE45" s="18"/>
      <c r="AF45" s="18"/>
      <c r="AG45" s="18">
        <v>0</v>
      </c>
      <c r="AH45" s="15"/>
      <c r="AI45" s="15"/>
    </row>
    <row r="46" spans="1:35" x14ac:dyDescent="0.25">
      <c r="A46" s="13">
        <v>38</v>
      </c>
      <c r="B46" s="14" t="s">
        <v>44</v>
      </c>
      <c r="C46" s="15"/>
      <c r="D46" s="16">
        <v>1941374</v>
      </c>
      <c r="E46" s="17" t="s">
        <v>95</v>
      </c>
      <c r="F46" s="17" t="s">
        <v>96</v>
      </c>
      <c r="G46" s="18">
        <v>13856678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8">
        <v>13856678</v>
      </c>
      <c r="P46" s="16">
        <v>1941374</v>
      </c>
      <c r="Q46" s="18">
        <v>13856678</v>
      </c>
      <c r="R46" s="18">
        <v>0</v>
      </c>
      <c r="S46" s="18">
        <v>13856678</v>
      </c>
      <c r="T46" s="15"/>
      <c r="U46" s="18">
        <v>0</v>
      </c>
      <c r="V46" s="16"/>
      <c r="W46" s="17"/>
      <c r="X46" s="18"/>
      <c r="Y46" s="17"/>
      <c r="Z46" s="18"/>
      <c r="AA46" s="15"/>
      <c r="AB46" s="18"/>
      <c r="AC46" s="18"/>
      <c r="AD46" s="15"/>
      <c r="AE46" s="18"/>
      <c r="AF46" s="18"/>
      <c r="AG46" s="18">
        <v>0</v>
      </c>
      <c r="AH46" s="15"/>
      <c r="AI46" s="15"/>
    </row>
    <row r="47" spans="1:35" x14ac:dyDescent="0.25">
      <c r="A47" s="13">
        <v>39</v>
      </c>
      <c r="B47" s="14" t="s">
        <v>44</v>
      </c>
      <c r="C47" s="15"/>
      <c r="D47" s="16">
        <v>1936646</v>
      </c>
      <c r="E47" s="17" t="s">
        <v>97</v>
      </c>
      <c r="F47" s="17" t="s">
        <v>96</v>
      </c>
      <c r="G47" s="18">
        <v>262000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8">
        <v>262000</v>
      </c>
      <c r="P47" s="16">
        <v>1936646</v>
      </c>
      <c r="Q47" s="18">
        <v>262000</v>
      </c>
      <c r="R47" s="18">
        <v>0</v>
      </c>
      <c r="S47" s="18">
        <v>0</v>
      </c>
      <c r="T47" s="15"/>
      <c r="U47" s="18">
        <v>0</v>
      </c>
      <c r="V47" s="16"/>
      <c r="W47" s="17"/>
      <c r="X47" s="18"/>
      <c r="Y47" s="17"/>
      <c r="Z47" s="18"/>
      <c r="AA47" s="15"/>
      <c r="AB47" s="18"/>
      <c r="AC47" s="18"/>
      <c r="AD47" s="15"/>
      <c r="AE47" s="18"/>
      <c r="AF47" s="18"/>
      <c r="AG47" s="18">
        <v>0</v>
      </c>
      <c r="AH47" s="15"/>
      <c r="AI47" s="15"/>
    </row>
    <row r="48" spans="1:35" x14ac:dyDescent="0.25">
      <c r="A48" s="13">
        <v>40</v>
      </c>
      <c r="B48" s="14" t="s">
        <v>44</v>
      </c>
      <c r="C48" s="15"/>
      <c r="D48" s="16">
        <v>1941375</v>
      </c>
      <c r="E48" s="17" t="s">
        <v>95</v>
      </c>
      <c r="F48" s="17" t="s">
        <v>96</v>
      </c>
      <c r="G48" s="18">
        <v>4127449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8">
        <v>4127449</v>
      </c>
      <c r="P48" s="16">
        <v>1941375</v>
      </c>
      <c r="Q48" s="18">
        <v>4127449</v>
      </c>
      <c r="R48" s="18">
        <v>0</v>
      </c>
      <c r="S48" s="18">
        <v>4127449</v>
      </c>
      <c r="T48" s="15"/>
      <c r="U48" s="18">
        <v>0</v>
      </c>
      <c r="V48" s="16"/>
      <c r="W48" s="17"/>
      <c r="X48" s="18"/>
      <c r="Y48" s="17"/>
      <c r="Z48" s="18"/>
      <c r="AA48" s="15"/>
      <c r="AB48" s="18"/>
      <c r="AC48" s="18"/>
      <c r="AD48" s="15"/>
      <c r="AE48" s="18"/>
      <c r="AF48" s="18"/>
      <c r="AG48" s="18">
        <v>0</v>
      </c>
      <c r="AH48" s="15"/>
      <c r="AI48" s="15"/>
    </row>
    <row r="49" spans="1:35" x14ac:dyDescent="0.25">
      <c r="A49" s="13">
        <v>41</v>
      </c>
      <c r="B49" s="14" t="s">
        <v>44</v>
      </c>
      <c r="C49" s="15"/>
      <c r="D49" s="16">
        <v>1941163</v>
      </c>
      <c r="E49" s="17" t="s">
        <v>87</v>
      </c>
      <c r="F49" s="17" t="s">
        <v>98</v>
      </c>
      <c r="G49" s="18">
        <v>11622328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8">
        <v>1455100</v>
      </c>
      <c r="P49" s="16">
        <v>1941163</v>
      </c>
      <c r="Q49" s="18">
        <v>11622328</v>
      </c>
      <c r="R49" s="18">
        <v>0</v>
      </c>
      <c r="S49" s="18">
        <v>0</v>
      </c>
      <c r="T49" s="15"/>
      <c r="U49" s="18">
        <v>0</v>
      </c>
      <c r="V49" s="16" t="s">
        <v>99</v>
      </c>
      <c r="W49" s="17">
        <v>43826</v>
      </c>
      <c r="X49" s="18">
        <v>1563300</v>
      </c>
      <c r="Y49" s="17">
        <v>43827</v>
      </c>
      <c r="Z49" s="18">
        <f>1563300-1455100</f>
        <v>108200</v>
      </c>
      <c r="AA49" s="15"/>
      <c r="AB49" s="18">
        <v>1455100</v>
      </c>
      <c r="AC49" s="18">
        <v>108200</v>
      </c>
      <c r="AD49" s="15"/>
      <c r="AE49" s="18">
        <v>0</v>
      </c>
      <c r="AF49" s="18">
        <v>0</v>
      </c>
      <c r="AG49" s="18">
        <v>1455100</v>
      </c>
      <c r="AH49" s="15"/>
      <c r="AI49" s="15"/>
    </row>
    <row r="50" spans="1:35" x14ac:dyDescent="0.25">
      <c r="A50" s="13">
        <v>42</v>
      </c>
      <c r="B50" s="14" t="s">
        <v>44</v>
      </c>
      <c r="C50" s="15"/>
      <c r="D50" s="16">
        <v>1939600</v>
      </c>
      <c r="E50" s="17" t="s">
        <v>100</v>
      </c>
      <c r="F50" s="17" t="s">
        <v>98</v>
      </c>
      <c r="G50" s="18">
        <v>6551295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8">
        <v>6551295</v>
      </c>
      <c r="P50" s="16">
        <v>1939600</v>
      </c>
      <c r="Q50" s="18">
        <v>6551295</v>
      </c>
      <c r="R50" s="18">
        <v>0</v>
      </c>
      <c r="S50" s="18">
        <v>6551295</v>
      </c>
      <c r="T50" s="15"/>
      <c r="U50" s="18">
        <v>0</v>
      </c>
      <c r="V50" s="16"/>
      <c r="W50" s="17"/>
      <c r="X50" s="18"/>
      <c r="Y50" s="17"/>
      <c r="Z50" s="18"/>
      <c r="AA50" s="15"/>
      <c r="AB50" s="18"/>
      <c r="AC50" s="18"/>
      <c r="AD50" s="15"/>
      <c r="AE50" s="18"/>
      <c r="AF50" s="18"/>
      <c r="AG50" s="18">
        <v>0</v>
      </c>
      <c r="AH50" s="15"/>
      <c r="AI50" s="15"/>
    </row>
    <row r="51" spans="1:35" x14ac:dyDescent="0.25">
      <c r="A51" s="13">
        <v>43</v>
      </c>
      <c r="B51" s="14" t="s">
        <v>44</v>
      </c>
      <c r="C51" s="15"/>
      <c r="D51" s="16">
        <v>1939958</v>
      </c>
      <c r="E51" s="17" t="s">
        <v>101</v>
      </c>
      <c r="F51" s="17" t="s">
        <v>98</v>
      </c>
      <c r="G51" s="18">
        <v>1000420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8">
        <v>1000420</v>
      </c>
      <c r="P51" s="16">
        <v>1939958</v>
      </c>
      <c r="Q51" s="18">
        <v>1000420</v>
      </c>
      <c r="R51" s="18">
        <v>0</v>
      </c>
      <c r="S51" s="18">
        <v>1000420</v>
      </c>
      <c r="T51" s="15"/>
      <c r="U51" s="18">
        <v>0</v>
      </c>
      <c r="V51" s="16"/>
      <c r="W51" s="17"/>
      <c r="X51" s="18"/>
      <c r="Y51" s="17"/>
      <c r="Z51" s="18"/>
      <c r="AA51" s="15"/>
      <c r="AB51" s="18"/>
      <c r="AC51" s="18"/>
      <c r="AD51" s="15"/>
      <c r="AE51" s="18"/>
      <c r="AF51" s="18"/>
      <c r="AG51" s="18">
        <v>0</v>
      </c>
      <c r="AH51" s="15"/>
      <c r="AI51" s="15"/>
    </row>
    <row r="52" spans="1:35" x14ac:dyDescent="0.25">
      <c r="A52" s="13">
        <v>44</v>
      </c>
      <c r="B52" s="14" t="s">
        <v>44</v>
      </c>
      <c r="C52" s="15"/>
      <c r="D52" s="16">
        <v>1943199</v>
      </c>
      <c r="E52" s="17">
        <v>44013.497916666667</v>
      </c>
      <c r="F52" s="17" t="s">
        <v>102</v>
      </c>
      <c r="G52" s="18">
        <v>1453415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8">
        <v>1453415</v>
      </c>
      <c r="P52" s="16">
        <v>1943199</v>
      </c>
      <c r="Q52" s="18">
        <v>1453415</v>
      </c>
      <c r="R52" s="18">
        <v>0</v>
      </c>
      <c r="S52" s="18">
        <v>0</v>
      </c>
      <c r="T52" s="15"/>
      <c r="U52" s="18">
        <v>0</v>
      </c>
      <c r="V52" s="16"/>
      <c r="W52" s="17"/>
      <c r="X52" s="18"/>
      <c r="Y52" s="17"/>
      <c r="Z52" s="18"/>
      <c r="AA52" s="15"/>
      <c r="AB52" s="18"/>
      <c r="AC52" s="18"/>
      <c r="AD52" s="15"/>
      <c r="AE52" s="18"/>
      <c r="AF52" s="18"/>
      <c r="AG52" s="18">
        <v>1453415</v>
      </c>
      <c r="AH52" s="15"/>
      <c r="AI52" s="15"/>
    </row>
    <row r="53" spans="1:35" x14ac:dyDescent="0.25">
      <c r="A53" s="13">
        <v>45</v>
      </c>
      <c r="B53" s="14" t="s">
        <v>44</v>
      </c>
      <c r="C53" s="15"/>
      <c r="D53" s="16">
        <v>1943615</v>
      </c>
      <c r="E53" s="17">
        <v>44044.613888888889</v>
      </c>
      <c r="F53" s="17" t="s">
        <v>102</v>
      </c>
      <c r="G53" s="18">
        <v>3785617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8">
        <v>3785617</v>
      </c>
      <c r="P53" s="16">
        <v>1943615</v>
      </c>
      <c r="Q53" s="18">
        <v>3785617</v>
      </c>
      <c r="R53" s="18">
        <v>0</v>
      </c>
      <c r="S53" s="18">
        <v>3785617</v>
      </c>
      <c r="T53" s="15"/>
      <c r="U53" s="18">
        <v>0</v>
      </c>
      <c r="V53" s="16"/>
      <c r="W53" s="17"/>
      <c r="X53" s="18"/>
      <c r="Y53" s="17"/>
      <c r="Z53" s="18"/>
      <c r="AA53" s="15"/>
      <c r="AB53" s="18"/>
      <c r="AC53" s="18"/>
      <c r="AD53" s="15"/>
      <c r="AE53" s="18"/>
      <c r="AF53" s="18"/>
      <c r="AG53" s="18">
        <v>0</v>
      </c>
      <c r="AH53" s="15"/>
      <c r="AI53" s="15"/>
    </row>
    <row r="54" spans="1:35" x14ac:dyDescent="0.25">
      <c r="A54" s="13">
        <v>46</v>
      </c>
      <c r="B54" s="14" t="s">
        <v>44</v>
      </c>
      <c r="C54" s="15"/>
      <c r="D54" s="16">
        <v>1949567</v>
      </c>
      <c r="E54" s="17" t="s">
        <v>103</v>
      </c>
      <c r="F54" s="17" t="s">
        <v>102</v>
      </c>
      <c r="G54" s="18">
        <v>1511177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8">
        <v>1511177</v>
      </c>
      <c r="P54" s="16">
        <v>1949567</v>
      </c>
      <c r="Q54" s="18">
        <v>1511177</v>
      </c>
      <c r="R54" s="18">
        <v>0</v>
      </c>
      <c r="S54" s="18">
        <v>1511177</v>
      </c>
      <c r="T54" s="15"/>
      <c r="U54" s="18">
        <v>0</v>
      </c>
      <c r="V54" s="16"/>
      <c r="W54" s="17"/>
      <c r="X54" s="18"/>
      <c r="Y54" s="17"/>
      <c r="Z54" s="18"/>
      <c r="AA54" s="15"/>
      <c r="AB54" s="18"/>
      <c r="AC54" s="18"/>
      <c r="AD54" s="15"/>
      <c r="AE54" s="18"/>
      <c r="AF54" s="18"/>
      <c r="AG54" s="18">
        <v>0</v>
      </c>
      <c r="AH54" s="15"/>
      <c r="AI54" s="15"/>
    </row>
    <row r="55" spans="1:35" x14ac:dyDescent="0.25">
      <c r="A55" s="13">
        <v>47</v>
      </c>
      <c r="B55" s="14" t="s">
        <v>44</v>
      </c>
      <c r="C55" s="15"/>
      <c r="D55" s="16">
        <v>1943647</v>
      </c>
      <c r="E55" s="17">
        <v>44044</v>
      </c>
      <c r="F55" s="17" t="s">
        <v>104</v>
      </c>
      <c r="G55" s="18">
        <v>4274788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8">
        <v>4274788</v>
      </c>
      <c r="P55" s="16">
        <v>1943647</v>
      </c>
      <c r="Q55" s="18">
        <v>4274788</v>
      </c>
      <c r="R55" s="18">
        <v>0</v>
      </c>
      <c r="S55" s="18">
        <v>0</v>
      </c>
      <c r="T55" s="15"/>
      <c r="U55" s="18">
        <v>0</v>
      </c>
      <c r="V55" s="16"/>
      <c r="W55" s="17"/>
      <c r="X55" s="18"/>
      <c r="Y55" s="17"/>
      <c r="Z55" s="18"/>
      <c r="AA55" s="15"/>
      <c r="AB55" s="18"/>
      <c r="AC55" s="18"/>
      <c r="AD55" s="15"/>
      <c r="AE55" s="18"/>
      <c r="AF55" s="18"/>
      <c r="AG55" s="18">
        <v>0</v>
      </c>
      <c r="AH55" s="15"/>
      <c r="AI55" s="15"/>
    </row>
    <row r="56" spans="1:35" x14ac:dyDescent="0.25">
      <c r="A56" s="13">
        <v>48</v>
      </c>
      <c r="B56" s="14" t="s">
        <v>44</v>
      </c>
      <c r="C56" s="15"/>
      <c r="D56" s="16">
        <v>1958134</v>
      </c>
      <c r="E56" s="17" t="s">
        <v>102</v>
      </c>
      <c r="F56" s="17">
        <v>44077.416666666664</v>
      </c>
      <c r="G56" s="18">
        <v>136282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8">
        <v>136282</v>
      </c>
      <c r="P56" s="16">
        <v>1958134</v>
      </c>
      <c r="Q56" s="18">
        <v>136282</v>
      </c>
      <c r="R56" s="18">
        <v>0</v>
      </c>
      <c r="S56" s="18">
        <v>0</v>
      </c>
      <c r="T56" s="15"/>
      <c r="U56" s="18">
        <v>0</v>
      </c>
      <c r="V56" s="16"/>
      <c r="W56" s="17"/>
      <c r="X56" s="18"/>
      <c r="Y56" s="17"/>
      <c r="Z56" s="18"/>
      <c r="AA56" s="15"/>
      <c r="AB56" s="18"/>
      <c r="AC56" s="18"/>
      <c r="AD56" s="15"/>
      <c r="AE56" s="18"/>
      <c r="AF56" s="18"/>
      <c r="AG56" s="18">
        <v>136282</v>
      </c>
      <c r="AH56" s="15"/>
      <c r="AI56" s="15"/>
    </row>
    <row r="57" spans="1:35" x14ac:dyDescent="0.25">
      <c r="A57" s="13">
        <v>49</v>
      </c>
      <c r="B57" s="14" t="s">
        <v>44</v>
      </c>
      <c r="C57" s="15"/>
      <c r="D57" s="16">
        <v>1960306</v>
      </c>
      <c r="E57" s="17" t="s">
        <v>105</v>
      </c>
      <c r="F57" s="17">
        <v>44077.416666666664</v>
      </c>
      <c r="G57" s="18">
        <v>528550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8">
        <v>528550</v>
      </c>
      <c r="P57" s="16">
        <v>1960306</v>
      </c>
      <c r="Q57" s="18">
        <v>528550</v>
      </c>
      <c r="R57" s="18">
        <v>0</v>
      </c>
      <c r="S57" s="18">
        <v>0</v>
      </c>
      <c r="T57" s="15"/>
      <c r="U57" s="18">
        <v>0</v>
      </c>
      <c r="V57" s="16"/>
      <c r="W57" s="17"/>
      <c r="X57" s="18"/>
      <c r="Y57" s="17"/>
      <c r="Z57" s="18"/>
      <c r="AA57" s="15"/>
      <c r="AB57" s="18"/>
      <c r="AC57" s="18"/>
      <c r="AD57" s="15"/>
      <c r="AE57" s="18"/>
      <c r="AF57" s="18"/>
      <c r="AG57" s="18">
        <v>528550</v>
      </c>
      <c r="AH57" s="15"/>
      <c r="AI57" s="15"/>
    </row>
    <row r="58" spans="1:35" x14ac:dyDescent="0.25">
      <c r="A58" s="13">
        <v>50</v>
      </c>
      <c r="B58" s="14" t="s">
        <v>44</v>
      </c>
      <c r="C58" s="15"/>
      <c r="D58" s="16">
        <v>1954150</v>
      </c>
      <c r="E58" s="17">
        <v>43984.506944444445</v>
      </c>
      <c r="F58" s="17">
        <v>44138.041666666664</v>
      </c>
      <c r="G58" s="18">
        <v>424800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8">
        <v>424800</v>
      </c>
      <c r="P58" s="16">
        <v>1954150</v>
      </c>
      <c r="Q58" s="18">
        <v>424800</v>
      </c>
      <c r="R58" s="18">
        <v>0</v>
      </c>
      <c r="S58" s="18">
        <v>0</v>
      </c>
      <c r="T58" s="15"/>
      <c r="U58" s="18">
        <v>0</v>
      </c>
      <c r="V58" s="16"/>
      <c r="W58" s="17"/>
      <c r="X58" s="18"/>
      <c r="Y58" s="17"/>
      <c r="Z58" s="18"/>
      <c r="AA58" s="15"/>
      <c r="AB58" s="18"/>
      <c r="AC58" s="18"/>
      <c r="AD58" s="15"/>
      <c r="AE58" s="18"/>
      <c r="AF58" s="18"/>
      <c r="AG58" s="18">
        <v>0</v>
      </c>
      <c r="AH58" s="15"/>
      <c r="AI58" s="15"/>
    </row>
    <row r="59" spans="1:35" x14ac:dyDescent="0.25">
      <c r="A59" s="13">
        <v>51</v>
      </c>
      <c r="B59" s="14" t="s">
        <v>44</v>
      </c>
      <c r="C59" s="15"/>
      <c r="D59" s="16">
        <v>1955897</v>
      </c>
      <c r="E59" s="17">
        <v>44137.508333333331</v>
      </c>
      <c r="F59" s="17">
        <v>44138.416666666664</v>
      </c>
      <c r="G59" s="18">
        <v>1366801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8">
        <v>1366801</v>
      </c>
      <c r="P59" s="16">
        <v>1955897</v>
      </c>
      <c r="Q59" s="18">
        <v>1366801</v>
      </c>
      <c r="R59" s="18">
        <v>0</v>
      </c>
      <c r="S59" s="18">
        <v>0</v>
      </c>
      <c r="T59" s="15"/>
      <c r="U59" s="18">
        <v>0</v>
      </c>
      <c r="V59" s="16" t="s">
        <v>106</v>
      </c>
      <c r="W59" s="17">
        <v>43872</v>
      </c>
      <c r="X59" s="18">
        <v>820990</v>
      </c>
      <c r="Y59" s="17"/>
      <c r="Z59" s="18"/>
      <c r="AA59" s="15"/>
      <c r="AB59" s="18"/>
      <c r="AC59" s="18"/>
      <c r="AD59" s="15"/>
      <c r="AE59" s="18">
        <v>820990</v>
      </c>
      <c r="AF59" s="18">
        <v>820990</v>
      </c>
      <c r="AG59" s="18">
        <f>545811+38500</f>
        <v>584311</v>
      </c>
      <c r="AH59" s="15"/>
      <c r="AI59" s="15"/>
    </row>
    <row r="60" spans="1:35" x14ac:dyDescent="0.25">
      <c r="A60" s="13">
        <v>52</v>
      </c>
      <c r="B60" s="14" t="s">
        <v>44</v>
      </c>
      <c r="C60" s="15"/>
      <c r="D60" s="16">
        <v>1956679</v>
      </c>
      <c r="E60" s="17" t="s">
        <v>107</v>
      </c>
      <c r="F60" s="17">
        <v>44138.416666666664</v>
      </c>
      <c r="G60" s="18">
        <v>11690858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8">
        <v>11690858</v>
      </c>
      <c r="P60" s="16">
        <v>1956679</v>
      </c>
      <c r="Q60" s="18">
        <v>11690858</v>
      </c>
      <c r="R60" s="18">
        <v>0</v>
      </c>
      <c r="S60" s="18">
        <v>11690858</v>
      </c>
      <c r="T60" s="15"/>
      <c r="U60" s="18">
        <v>0</v>
      </c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8">
        <v>0</v>
      </c>
      <c r="AH60" s="15"/>
      <c r="AI60" s="15"/>
    </row>
    <row r="61" spans="1:35" x14ac:dyDescent="0.25">
      <c r="AG61" s="22">
        <f>SUM(AG17:AG60)</f>
        <v>25304052</v>
      </c>
    </row>
    <row r="62" spans="1:35" x14ac:dyDescent="0.25">
      <c r="AG62" s="21"/>
    </row>
    <row r="63" spans="1:35" x14ac:dyDescent="0.25">
      <c r="AG63" s="21"/>
    </row>
  </sheetData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379E05-12F5-4943-B83D-7C9363E62C54}"/>
</file>

<file path=customXml/itemProps2.xml><?xml version="1.0" encoding="utf-8"?>
<ds:datastoreItem xmlns:ds="http://schemas.openxmlformats.org/officeDocument/2006/customXml" ds:itemID="{210FA7EF-F5B7-41A9-BDE4-AD073812BB0E}"/>
</file>

<file path=customXml/itemProps3.xml><?xml version="1.0" encoding="utf-8"?>
<ds:datastoreItem xmlns:ds="http://schemas.openxmlformats.org/officeDocument/2006/customXml" ds:itemID="{99E053CE-86E5-4942-8570-529E4E5CFD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Casilimas Ramirez</dc:creator>
  <cp:keywords/>
  <dc:description/>
  <cp:lastModifiedBy>Daniela Casilimas Ramirez</cp:lastModifiedBy>
  <cp:revision/>
  <dcterms:created xsi:type="dcterms:W3CDTF">2021-07-02T14:18:30Z</dcterms:created>
  <dcterms:modified xsi:type="dcterms:W3CDTF">2021-07-08T16:23:56Z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