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2238585B-18E5-496C-8337-FCD536C843CC}" xr6:coauthVersionLast="47" xr6:coauthVersionMax="47" xr10:uidLastSave="{00000000-0000-0000-0000-000000000000}"/>
  <bookViews>
    <workbookView xWindow="-120" yWindow="-120" windowWidth="20730" windowHeight="11160" xr2:uid="{BB8CF989-E52D-4663-AB20-1AD4F8BBF067}"/>
  </bookViews>
  <sheets>
    <sheet name="Hoja1" sheetId="1" r:id="rId1"/>
    <sheet name="EXPLICACION DIFERENCIA" sheetId="2" r:id="rId2"/>
  </sheets>
  <definedNames>
    <definedName name="_xlnm._FilterDatabase" localSheetId="0" hidden="1">Hoja1!$A$8:$AI$35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9" i="2"/>
  <c r="AG36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9" i="1"/>
</calcChain>
</file>

<file path=xl/sharedStrings.xml><?xml version="1.0" encoding="utf-8"?>
<sst xmlns="http://schemas.openxmlformats.org/spreadsheetml/2006/main" count="137" uniqueCount="84">
  <si>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</si>
  <si>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</si>
  <si>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</si>
  <si>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</si>
  <si>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</si>
  <si>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</si>
  <si>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</si>
  <si>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</si>
  <si>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</si>
  <si>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</si>
  <si>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</si>
  <si>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</si>
  <si>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</si>
  <si>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</si>
  <si>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</si>
  <si>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</si>
  <si>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</si>
  <si>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</si>
  <si>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</si>
  <si>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</si>
  <si>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</si>
  <si>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</si>
  <si>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</si>
  <si>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</si>
  <si>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</si>
  <si>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</si>
  <si>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</si>
  <si>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</si>
  <si>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</si>
  <si>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</si>
  <si>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</si>
  <si>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</si>
  <si>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</si>
  <si>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</si>
  <si>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</si>
  <si>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</si>
  <si>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</si>
  <si>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</si>
  <si>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</si>
  <si>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</si>
  <si>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</si>
  <si>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</si>
  <si>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</si>
  <si>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FACTURA NO RADICADA</t>
  </si>
  <si>
    <t>COOSALUD 900.226.715-3</t>
  </si>
  <si>
    <t>CARTERA IPS</t>
  </si>
  <si>
    <t>CARTERA EPS</t>
  </si>
  <si>
    <t>DIFERENCIA</t>
  </si>
  <si>
    <t>DETALLE DIFERENCIA</t>
  </si>
  <si>
    <t>PAGOS</t>
  </si>
  <si>
    <t>FACTURA NO COBRADA IPS</t>
  </si>
  <si>
    <t>TOTAL DIFERENCIA</t>
  </si>
  <si>
    <t>RIESGO DE FRACTURA</t>
  </si>
  <si>
    <t>NAL00000001222</t>
  </si>
  <si>
    <t>NAL00000001150</t>
  </si>
  <si>
    <t>NAL00000000847</t>
  </si>
  <si>
    <t>NAL00000000846</t>
  </si>
  <si>
    <t>NAL00000000844</t>
  </si>
  <si>
    <t>NAL00000000635</t>
  </si>
  <si>
    <t>NAL00000000627</t>
  </si>
  <si>
    <t>NAL00000000626</t>
  </si>
  <si>
    <t>NAL00000000625</t>
  </si>
  <si>
    <t>NAL00000000398</t>
  </si>
  <si>
    <t>NAL00000000397</t>
  </si>
  <si>
    <t>NAL00000001295</t>
  </si>
  <si>
    <t>NAL00000001444</t>
  </si>
  <si>
    <t>NAL00000001446</t>
  </si>
  <si>
    <t>NAL00000001447</t>
  </si>
  <si>
    <t>NAL00000001621</t>
  </si>
  <si>
    <t>NAL00000001825</t>
  </si>
  <si>
    <t>NAL00000001852</t>
  </si>
  <si>
    <t>NAL00000001939</t>
  </si>
  <si>
    <t>NAL00000002217</t>
  </si>
  <si>
    <t>NAL00000002218</t>
  </si>
  <si>
    <t>NAL00000002219</t>
  </si>
  <si>
    <t>NAL00000002309</t>
  </si>
  <si>
    <t>NAL00000002310</t>
  </si>
  <si>
    <t>NAL00000002325</t>
  </si>
  <si>
    <t>NAL00000002424</t>
  </si>
  <si>
    <t>NAL00000002648</t>
  </si>
  <si>
    <t>NAL</t>
  </si>
  <si>
    <t>CORTE 31 DE MARZO 2020</t>
  </si>
  <si>
    <t>ANTICIPO*LEGALIZAR</t>
  </si>
  <si>
    <t>DIFERENCIA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</si>
</sst>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7" formatCode="_(&quot;$&quot;\ * #,##0_);_(&quot;$&quot;\ * \(#,##0\);_(&quot;$&quot;\ * &quot;-&quot;??_);_(@_)"/>
    <numFmt numFmtId="168" formatCode="d/mm/yyyy;@"/>
    <numFmt numFmtId="169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0" xfId="0" applyNumberFormat="1"/>
    <xf numFmtId="0" fontId="6" fillId="0" borderId="4" xfId="0" applyFont="1" applyBorder="1"/>
    <xf numFmtId="0" fontId="7" fillId="0" borderId="4" xfId="0" applyFont="1" applyBorder="1"/>
    <xf numFmtId="3" fontId="6" fillId="0" borderId="4" xfId="0" applyNumberFormat="1" applyFont="1" applyBorder="1" applyAlignment="1">
      <alignment horizontal="center"/>
    </xf>
    <xf numFmtId="42" fontId="6" fillId="0" borderId="4" xfId="1" applyFont="1" applyBorder="1"/>
    <xf numFmtId="167" fontId="0" fillId="0" borderId="4" xfId="3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7" fillId="0" borderId="4" xfId="2" applyNumberFormat="1" applyFont="1" applyBorder="1"/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horizontal="center" vertical="center"/>
    </xf>
    <xf numFmtId="169" fontId="7" fillId="0" borderId="4" xfId="3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</cellXfs>
  <cellStyles count="5">
    <cellStyle name="Millares" xfId="2" builtinId="3"/>
    <cellStyle name="Millares 2" xfId="4" xr:uid="{BACF9006-4F63-40DF-B806-68282117D740}"/>
    <cellStyle name="Moneda" xfId="3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36"/>
  <sheetViews>
    <sheetView tabSelected="1" topLeftCell="L1" workbookViewId="0">
      <selection activeCell="AG36" sqref="AG36"/>
    </sheetView>
  </sheetViews>
  <sheetFormatPr baseColWidth="10" defaultColWidth="11.42578125" defaultRowHeight="15" x14ac:dyDescent="0.25"/>
  <cols>
    <col min="4" max="4" width="15" bestFit="1" customWidth="1"/>
    <col min="5" max="6" width="11.5703125" bestFit="1" customWidth="1"/>
    <col min="7" max="7" width="12" bestFit="1" customWidth="1"/>
    <col min="10" max="10" width="15.7109375" bestFit="1" customWidth="1"/>
    <col min="15" max="15" width="12.5703125" bestFit="1" customWidth="1"/>
    <col min="17" max="17" width="12.5703125" bestFit="1" customWidth="1"/>
    <col min="26" max="26" width="11.5703125" bestFit="1" customWidth="1"/>
    <col min="31" max="31" width="11.5703125" bestFit="1" customWidth="1"/>
    <col min="33" max="33" width="13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4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7" t="s">
        <v>7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/>
    </row>
    <row r="8" spans="1:35" ht="9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34</v>
      </c>
      <c r="AB8" s="6" t="s">
        <v>35</v>
      </c>
      <c r="AC8" s="6" t="s">
        <v>36</v>
      </c>
      <c r="AD8" s="6" t="s">
        <v>37</v>
      </c>
      <c r="AE8" s="6" t="s">
        <v>38</v>
      </c>
      <c r="AF8" s="6" t="s">
        <v>39</v>
      </c>
      <c r="AG8" s="6" t="s">
        <v>40</v>
      </c>
      <c r="AH8" s="6" t="s">
        <v>41</v>
      </c>
      <c r="AI8" s="6" t="s">
        <v>42</v>
      </c>
    </row>
    <row r="9" spans="1:35" s="22" customFormat="1" ht="12" x14ac:dyDescent="0.2">
      <c r="A9" s="9">
        <v>1</v>
      </c>
      <c r="B9" s="9"/>
      <c r="C9" s="23" t="s">
        <v>80</v>
      </c>
      <c r="D9" s="23" t="s">
        <v>53</v>
      </c>
      <c r="E9" s="24">
        <v>43252</v>
      </c>
      <c r="F9" s="25">
        <v>43258</v>
      </c>
      <c r="G9" s="26">
        <v>4650000</v>
      </c>
      <c r="H9" s="11">
        <v>0</v>
      </c>
      <c r="I9" s="9">
        <v>0</v>
      </c>
      <c r="J9" s="12">
        <f>G9-O9</f>
        <v>4268000</v>
      </c>
      <c r="K9" s="11">
        <v>0</v>
      </c>
      <c r="L9" s="9">
        <v>0</v>
      </c>
      <c r="M9" s="11">
        <v>0</v>
      </c>
      <c r="N9" s="9">
        <v>0</v>
      </c>
      <c r="O9" s="26">
        <v>382000</v>
      </c>
      <c r="P9" s="23" t="s">
        <v>53</v>
      </c>
      <c r="Q9" s="26">
        <v>4650000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21">
        <v>382000</v>
      </c>
      <c r="AH9" s="9"/>
      <c r="AI9" s="9"/>
    </row>
    <row r="10" spans="1:35" s="22" customFormat="1" ht="12" x14ac:dyDescent="0.2">
      <c r="A10" s="10">
        <v>2</v>
      </c>
      <c r="B10" s="10"/>
      <c r="C10" s="23" t="s">
        <v>80</v>
      </c>
      <c r="D10" s="23" t="s">
        <v>54</v>
      </c>
      <c r="E10" s="24">
        <v>43251</v>
      </c>
      <c r="F10" s="25">
        <v>43258</v>
      </c>
      <c r="G10" s="26">
        <v>528000</v>
      </c>
      <c r="H10" s="11">
        <v>0</v>
      </c>
      <c r="I10" s="9">
        <v>0</v>
      </c>
      <c r="J10" s="12">
        <f t="shared" ref="J10:J35" si="0">G10-O10</f>
        <v>0</v>
      </c>
      <c r="K10" s="11">
        <v>0</v>
      </c>
      <c r="L10" s="9">
        <v>0</v>
      </c>
      <c r="M10" s="11">
        <v>0</v>
      </c>
      <c r="N10" s="9">
        <v>0</v>
      </c>
      <c r="O10" s="26">
        <v>528000</v>
      </c>
      <c r="P10" s="23" t="s">
        <v>54</v>
      </c>
      <c r="Q10" s="26">
        <v>528000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21">
        <v>528000</v>
      </c>
      <c r="AH10" s="10"/>
      <c r="AI10" s="10"/>
    </row>
    <row r="11" spans="1:35" s="22" customFormat="1" ht="12" x14ac:dyDescent="0.2">
      <c r="A11" s="10">
        <v>3</v>
      </c>
      <c r="B11" s="10"/>
      <c r="C11" s="23" t="s">
        <v>80</v>
      </c>
      <c r="D11" s="23" t="s">
        <v>55</v>
      </c>
      <c r="E11" s="24">
        <v>43220</v>
      </c>
      <c r="F11" s="25">
        <v>43222</v>
      </c>
      <c r="G11" s="26">
        <v>1395000</v>
      </c>
      <c r="H11" s="11">
        <v>0</v>
      </c>
      <c r="I11" s="9">
        <v>0</v>
      </c>
      <c r="J11" s="12">
        <f t="shared" si="0"/>
        <v>0</v>
      </c>
      <c r="K11" s="11">
        <v>0</v>
      </c>
      <c r="L11" s="9">
        <v>0</v>
      </c>
      <c r="M11" s="11">
        <v>0</v>
      </c>
      <c r="N11" s="9">
        <v>0</v>
      </c>
      <c r="O11" s="26">
        <v>1395000</v>
      </c>
      <c r="P11" s="23" t="s">
        <v>55</v>
      </c>
      <c r="Q11" s="26">
        <v>1395000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21">
        <v>1395000</v>
      </c>
      <c r="AH11" s="10"/>
      <c r="AI11" s="10"/>
    </row>
    <row r="12" spans="1:35" s="22" customFormat="1" ht="12" x14ac:dyDescent="0.2">
      <c r="A12" s="9">
        <v>4</v>
      </c>
      <c r="B12" s="10"/>
      <c r="C12" s="23" t="s">
        <v>80</v>
      </c>
      <c r="D12" s="23" t="s">
        <v>56</v>
      </c>
      <c r="E12" s="24">
        <v>43220</v>
      </c>
      <c r="F12" s="25">
        <v>43222</v>
      </c>
      <c r="G12" s="26">
        <v>1644000</v>
      </c>
      <c r="H12" s="11">
        <v>0</v>
      </c>
      <c r="I12" s="9">
        <v>0</v>
      </c>
      <c r="J12" s="12">
        <f t="shared" si="0"/>
        <v>0</v>
      </c>
      <c r="K12" s="11">
        <v>0</v>
      </c>
      <c r="L12" s="9">
        <v>0</v>
      </c>
      <c r="M12" s="11">
        <v>0</v>
      </c>
      <c r="N12" s="9">
        <v>0</v>
      </c>
      <c r="O12" s="26">
        <v>1644000</v>
      </c>
      <c r="P12" s="23" t="s">
        <v>56</v>
      </c>
      <c r="Q12" s="26">
        <v>1644000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21">
        <v>1644000</v>
      </c>
      <c r="AH12" s="10"/>
      <c r="AI12" s="10"/>
    </row>
    <row r="13" spans="1:35" s="22" customFormat="1" ht="12" x14ac:dyDescent="0.2">
      <c r="A13" s="10">
        <v>5</v>
      </c>
      <c r="B13" s="10"/>
      <c r="C13" s="23" t="s">
        <v>80</v>
      </c>
      <c r="D13" s="23" t="s">
        <v>57</v>
      </c>
      <c r="E13" s="24">
        <v>43220</v>
      </c>
      <c r="F13" s="25">
        <v>43222</v>
      </c>
      <c r="G13" s="26">
        <v>264000</v>
      </c>
      <c r="H13" s="11">
        <v>0</v>
      </c>
      <c r="I13" s="9">
        <v>0</v>
      </c>
      <c r="J13" s="12">
        <f t="shared" si="0"/>
        <v>0</v>
      </c>
      <c r="K13" s="11">
        <v>0</v>
      </c>
      <c r="L13" s="9">
        <v>0</v>
      </c>
      <c r="M13" s="11">
        <v>0</v>
      </c>
      <c r="N13" s="9">
        <v>0</v>
      </c>
      <c r="O13" s="26">
        <v>264000</v>
      </c>
      <c r="P13" s="23" t="s">
        <v>57</v>
      </c>
      <c r="Q13" s="26">
        <v>264000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21">
        <v>264000</v>
      </c>
      <c r="AH13" s="10"/>
      <c r="AI13" s="10"/>
    </row>
    <row r="14" spans="1:35" s="22" customFormat="1" ht="12" x14ac:dyDescent="0.2">
      <c r="A14" s="10">
        <v>6</v>
      </c>
      <c r="B14" s="10"/>
      <c r="C14" s="23" t="s">
        <v>80</v>
      </c>
      <c r="D14" s="23" t="s">
        <v>58</v>
      </c>
      <c r="E14" s="24">
        <v>43194</v>
      </c>
      <c r="F14" s="25">
        <v>43196</v>
      </c>
      <c r="G14" s="26">
        <v>7440000</v>
      </c>
      <c r="H14" s="11">
        <v>0</v>
      </c>
      <c r="I14" s="9">
        <v>0</v>
      </c>
      <c r="J14" s="12">
        <f t="shared" si="0"/>
        <v>0</v>
      </c>
      <c r="K14" s="11">
        <v>0</v>
      </c>
      <c r="L14" s="9">
        <v>0</v>
      </c>
      <c r="M14" s="11">
        <v>0</v>
      </c>
      <c r="N14" s="9">
        <v>0</v>
      </c>
      <c r="O14" s="26">
        <v>7440000</v>
      </c>
      <c r="P14" s="23" t="s">
        <v>58</v>
      </c>
      <c r="Q14" s="26">
        <v>7440000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21">
        <v>7440000</v>
      </c>
      <c r="AH14" s="10"/>
      <c r="AI14" s="10"/>
    </row>
    <row r="15" spans="1:35" s="22" customFormat="1" ht="12" x14ac:dyDescent="0.2">
      <c r="A15" s="9">
        <v>7</v>
      </c>
      <c r="B15" s="10"/>
      <c r="C15" s="23" t="s">
        <v>80</v>
      </c>
      <c r="D15" s="23" t="s">
        <v>59</v>
      </c>
      <c r="E15" s="24">
        <v>43192</v>
      </c>
      <c r="F15" s="25">
        <v>43196</v>
      </c>
      <c r="G15" s="26">
        <v>6576000</v>
      </c>
      <c r="H15" s="11">
        <v>0</v>
      </c>
      <c r="I15" s="9">
        <v>0</v>
      </c>
      <c r="J15" s="12">
        <f t="shared" si="0"/>
        <v>6053000</v>
      </c>
      <c r="K15" s="11">
        <v>0</v>
      </c>
      <c r="L15" s="9">
        <v>0</v>
      </c>
      <c r="M15" s="11">
        <v>0</v>
      </c>
      <c r="N15" s="9">
        <v>0</v>
      </c>
      <c r="O15" s="26">
        <v>523000</v>
      </c>
      <c r="P15" s="23" t="s">
        <v>59</v>
      </c>
      <c r="Q15" s="26">
        <v>6576000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21">
        <v>4367059</v>
      </c>
      <c r="AH15" s="10"/>
      <c r="AI15" s="10"/>
    </row>
    <row r="16" spans="1:35" s="22" customFormat="1" ht="12" x14ac:dyDescent="0.2">
      <c r="A16" s="10">
        <v>8</v>
      </c>
      <c r="B16" s="10"/>
      <c r="C16" s="23" t="s">
        <v>80</v>
      </c>
      <c r="D16" s="23" t="s">
        <v>60</v>
      </c>
      <c r="E16" s="24">
        <v>43192</v>
      </c>
      <c r="F16" s="25">
        <v>43196</v>
      </c>
      <c r="G16" s="26">
        <v>1860000</v>
      </c>
      <c r="H16" s="11">
        <v>0</v>
      </c>
      <c r="I16" s="9">
        <v>0</v>
      </c>
      <c r="J16" s="12">
        <f t="shared" si="0"/>
        <v>540000</v>
      </c>
      <c r="K16" s="11">
        <v>0</v>
      </c>
      <c r="L16" s="9">
        <v>0</v>
      </c>
      <c r="M16" s="11">
        <v>0</v>
      </c>
      <c r="N16" s="9">
        <v>0</v>
      </c>
      <c r="O16" s="26">
        <v>1320000</v>
      </c>
      <c r="P16" s="23" t="s">
        <v>60</v>
      </c>
      <c r="Q16" s="26">
        <v>1860000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21">
        <v>0</v>
      </c>
      <c r="AH16" s="10"/>
      <c r="AI16" s="10"/>
    </row>
    <row r="17" spans="1:35" s="22" customFormat="1" ht="12" x14ac:dyDescent="0.2">
      <c r="A17" s="10">
        <v>9</v>
      </c>
      <c r="B17" s="10"/>
      <c r="C17" s="23" t="s">
        <v>80</v>
      </c>
      <c r="D17" s="23" t="s">
        <v>61</v>
      </c>
      <c r="E17" s="24">
        <v>43192</v>
      </c>
      <c r="F17" s="25">
        <v>43196</v>
      </c>
      <c r="G17" s="26">
        <v>44000</v>
      </c>
      <c r="H17" s="11">
        <v>0</v>
      </c>
      <c r="I17" s="9">
        <v>0</v>
      </c>
      <c r="J17" s="12">
        <f t="shared" si="0"/>
        <v>0</v>
      </c>
      <c r="K17" s="11">
        <v>0</v>
      </c>
      <c r="L17" s="9">
        <v>0</v>
      </c>
      <c r="M17" s="11">
        <v>0</v>
      </c>
      <c r="N17" s="9">
        <v>0</v>
      </c>
      <c r="O17" s="26">
        <v>44000</v>
      </c>
      <c r="P17" s="23" t="s">
        <v>61</v>
      </c>
      <c r="Q17" s="26">
        <v>44000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21">
        <v>44000</v>
      </c>
      <c r="AH17" s="10"/>
      <c r="AI17" s="10"/>
    </row>
    <row r="18" spans="1:35" s="22" customFormat="1" ht="12" x14ac:dyDescent="0.2">
      <c r="A18" s="9">
        <v>10</v>
      </c>
      <c r="B18" s="10"/>
      <c r="C18" s="23" t="s">
        <v>80</v>
      </c>
      <c r="D18" s="23" t="s">
        <v>62</v>
      </c>
      <c r="E18" s="24">
        <v>43164</v>
      </c>
      <c r="F18" s="25">
        <v>43167</v>
      </c>
      <c r="G18" s="26">
        <v>220000</v>
      </c>
      <c r="H18" s="11">
        <v>0</v>
      </c>
      <c r="I18" s="9">
        <v>0</v>
      </c>
      <c r="J18" s="12">
        <f t="shared" si="0"/>
        <v>0</v>
      </c>
      <c r="K18" s="11">
        <v>0</v>
      </c>
      <c r="L18" s="9">
        <v>0</v>
      </c>
      <c r="M18" s="11">
        <v>0</v>
      </c>
      <c r="N18" s="9">
        <v>0</v>
      </c>
      <c r="O18" s="26">
        <v>220000</v>
      </c>
      <c r="P18" s="23" t="s">
        <v>62</v>
      </c>
      <c r="Q18" s="26">
        <v>220000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21">
        <v>0</v>
      </c>
      <c r="AH18" s="10"/>
      <c r="AI18" s="10"/>
    </row>
    <row r="19" spans="1:35" s="22" customFormat="1" ht="12" x14ac:dyDescent="0.2">
      <c r="A19" s="10">
        <v>11</v>
      </c>
      <c r="B19" s="10"/>
      <c r="C19" s="23" t="s">
        <v>80</v>
      </c>
      <c r="D19" s="23" t="s">
        <v>63</v>
      </c>
      <c r="E19" s="24">
        <v>43164</v>
      </c>
      <c r="F19" s="25">
        <v>43167</v>
      </c>
      <c r="G19" s="26">
        <v>465000</v>
      </c>
      <c r="H19" s="11">
        <v>0</v>
      </c>
      <c r="I19" s="9">
        <v>0</v>
      </c>
      <c r="J19" s="12">
        <f t="shared" si="0"/>
        <v>0</v>
      </c>
      <c r="K19" s="11">
        <v>0</v>
      </c>
      <c r="L19" s="9">
        <v>0</v>
      </c>
      <c r="M19" s="11">
        <v>0</v>
      </c>
      <c r="N19" s="9">
        <v>0</v>
      </c>
      <c r="O19" s="26">
        <v>465000</v>
      </c>
      <c r="P19" s="23" t="s">
        <v>63</v>
      </c>
      <c r="Q19" s="26">
        <v>465000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21">
        <v>0</v>
      </c>
      <c r="AH19" s="10"/>
      <c r="AI19" s="10"/>
    </row>
    <row r="20" spans="1:35" s="22" customFormat="1" ht="12" x14ac:dyDescent="0.2">
      <c r="A20" s="10">
        <v>12</v>
      </c>
      <c r="B20" s="10"/>
      <c r="C20" s="23" t="s">
        <v>80</v>
      </c>
      <c r="D20" s="23" t="s">
        <v>64</v>
      </c>
      <c r="E20" s="24">
        <v>43251</v>
      </c>
      <c r="F20" s="25">
        <v>43286</v>
      </c>
      <c r="G20" s="26">
        <v>465000</v>
      </c>
      <c r="H20" s="11">
        <v>0</v>
      </c>
      <c r="I20" s="9">
        <v>0</v>
      </c>
      <c r="J20" s="12">
        <f t="shared" si="0"/>
        <v>0</v>
      </c>
      <c r="K20" s="11">
        <v>0</v>
      </c>
      <c r="L20" s="9">
        <v>0</v>
      </c>
      <c r="M20" s="11">
        <v>0</v>
      </c>
      <c r="N20" s="9">
        <v>0</v>
      </c>
      <c r="O20" s="26">
        <v>465000</v>
      </c>
      <c r="P20" s="23"/>
      <c r="Q20" s="26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21">
        <v>0</v>
      </c>
      <c r="AH20" s="10"/>
      <c r="AI20" s="10"/>
    </row>
    <row r="21" spans="1:35" s="22" customFormat="1" ht="12" x14ac:dyDescent="0.2">
      <c r="A21" s="9">
        <v>13</v>
      </c>
      <c r="B21" s="10"/>
      <c r="C21" s="23" t="s">
        <v>80</v>
      </c>
      <c r="D21" s="23" t="s">
        <v>65</v>
      </c>
      <c r="E21" s="24">
        <v>43276</v>
      </c>
      <c r="F21" s="25">
        <v>43286</v>
      </c>
      <c r="G21" s="26">
        <v>465000</v>
      </c>
      <c r="H21" s="11">
        <v>0</v>
      </c>
      <c r="I21" s="9">
        <v>0</v>
      </c>
      <c r="J21" s="12">
        <f t="shared" si="0"/>
        <v>0</v>
      </c>
      <c r="K21" s="11">
        <v>0</v>
      </c>
      <c r="L21" s="9">
        <v>0</v>
      </c>
      <c r="M21" s="11">
        <v>0</v>
      </c>
      <c r="N21" s="9">
        <v>0</v>
      </c>
      <c r="O21" s="26">
        <v>465000</v>
      </c>
      <c r="P21" s="23" t="s">
        <v>65</v>
      </c>
      <c r="Q21" s="26">
        <v>465000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21">
        <v>465000</v>
      </c>
      <c r="AH21" s="10"/>
      <c r="AI21" s="10"/>
    </row>
    <row r="22" spans="1:35" s="22" customFormat="1" ht="12" x14ac:dyDescent="0.2">
      <c r="A22" s="10">
        <v>14</v>
      </c>
      <c r="B22" s="10"/>
      <c r="C22" s="23" t="s">
        <v>80</v>
      </c>
      <c r="D22" s="23" t="s">
        <v>66</v>
      </c>
      <c r="E22" s="24">
        <v>43276</v>
      </c>
      <c r="F22" s="25">
        <v>43286</v>
      </c>
      <c r="G22" s="26">
        <v>930000</v>
      </c>
      <c r="H22" s="11">
        <v>0</v>
      </c>
      <c r="I22" s="9">
        <v>0</v>
      </c>
      <c r="J22" s="12">
        <f t="shared" si="0"/>
        <v>0</v>
      </c>
      <c r="K22" s="11">
        <v>0</v>
      </c>
      <c r="L22" s="9">
        <v>0</v>
      </c>
      <c r="M22" s="11">
        <v>0</v>
      </c>
      <c r="N22" s="9">
        <v>0</v>
      </c>
      <c r="O22" s="26">
        <v>930000</v>
      </c>
      <c r="P22" s="23" t="s">
        <v>66</v>
      </c>
      <c r="Q22" s="26">
        <v>930000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21">
        <v>930000</v>
      </c>
      <c r="AH22" s="10"/>
      <c r="AI22" s="10"/>
    </row>
    <row r="23" spans="1:35" s="22" customFormat="1" ht="12" x14ac:dyDescent="0.2">
      <c r="A23" s="10">
        <v>15</v>
      </c>
      <c r="B23" s="10"/>
      <c r="C23" s="23" t="s">
        <v>80</v>
      </c>
      <c r="D23" s="23" t="s">
        <v>67</v>
      </c>
      <c r="E23" s="24">
        <v>43276</v>
      </c>
      <c r="F23" s="25">
        <v>43286</v>
      </c>
      <c r="G23" s="26">
        <v>616000</v>
      </c>
      <c r="H23" s="11">
        <v>0</v>
      </c>
      <c r="I23" s="9">
        <v>0</v>
      </c>
      <c r="J23" s="12">
        <f t="shared" si="0"/>
        <v>0</v>
      </c>
      <c r="K23" s="11">
        <v>0</v>
      </c>
      <c r="L23" s="9">
        <v>0</v>
      </c>
      <c r="M23" s="11">
        <v>0</v>
      </c>
      <c r="N23" s="9">
        <v>0</v>
      </c>
      <c r="O23" s="26">
        <v>616000</v>
      </c>
      <c r="P23" s="23" t="s">
        <v>67</v>
      </c>
      <c r="Q23" s="26">
        <v>616000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21">
        <v>616000</v>
      </c>
      <c r="AH23" s="10"/>
      <c r="AI23" s="10"/>
    </row>
    <row r="24" spans="1:35" s="22" customFormat="1" ht="12" x14ac:dyDescent="0.2">
      <c r="A24" s="9">
        <v>16</v>
      </c>
      <c r="B24" s="10"/>
      <c r="C24" s="23" t="s">
        <v>80</v>
      </c>
      <c r="D24" s="23" t="s">
        <v>68</v>
      </c>
      <c r="E24" s="24">
        <v>43280</v>
      </c>
      <c r="F24" s="25">
        <v>43286</v>
      </c>
      <c r="G24" s="26">
        <v>264000</v>
      </c>
      <c r="H24" s="11">
        <v>0</v>
      </c>
      <c r="I24" s="9">
        <v>0</v>
      </c>
      <c r="J24" s="12">
        <f t="shared" si="0"/>
        <v>0</v>
      </c>
      <c r="K24" s="11">
        <v>0</v>
      </c>
      <c r="L24" s="9">
        <v>0</v>
      </c>
      <c r="M24" s="11">
        <v>0</v>
      </c>
      <c r="N24" s="9">
        <v>0</v>
      </c>
      <c r="O24" s="26">
        <v>264000</v>
      </c>
      <c r="P24" s="23" t="s">
        <v>68</v>
      </c>
      <c r="Q24" s="26">
        <v>264000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21">
        <v>88000</v>
      </c>
      <c r="AH24" s="10"/>
      <c r="AI24" s="10"/>
    </row>
    <row r="25" spans="1:35" s="22" customFormat="1" ht="12" x14ac:dyDescent="0.2">
      <c r="A25" s="10">
        <v>17</v>
      </c>
      <c r="B25" s="10"/>
      <c r="C25" s="23" t="s">
        <v>80</v>
      </c>
      <c r="D25" s="23" t="s">
        <v>69</v>
      </c>
      <c r="E25" s="24">
        <v>43292</v>
      </c>
      <c r="F25" s="25">
        <v>43314</v>
      </c>
      <c r="G25" s="26">
        <v>88000</v>
      </c>
      <c r="H25" s="11">
        <v>0</v>
      </c>
      <c r="I25" s="9">
        <v>0</v>
      </c>
      <c r="J25" s="12">
        <f t="shared" si="0"/>
        <v>0</v>
      </c>
      <c r="K25" s="11">
        <v>0</v>
      </c>
      <c r="L25" s="9">
        <v>0</v>
      </c>
      <c r="M25" s="11">
        <v>0</v>
      </c>
      <c r="N25" s="9">
        <v>0</v>
      </c>
      <c r="O25" s="26">
        <v>88000</v>
      </c>
      <c r="P25" s="23" t="s">
        <v>69</v>
      </c>
      <c r="Q25" s="26">
        <v>88000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21">
        <v>88000</v>
      </c>
      <c r="AH25" s="10"/>
      <c r="AI25" s="10"/>
    </row>
    <row r="26" spans="1:35" s="22" customFormat="1" ht="12" x14ac:dyDescent="0.2">
      <c r="A26" s="10">
        <v>18</v>
      </c>
      <c r="B26" s="10"/>
      <c r="C26" s="23" t="s">
        <v>80</v>
      </c>
      <c r="D26" s="23" t="s">
        <v>70</v>
      </c>
      <c r="E26" s="24">
        <v>43292</v>
      </c>
      <c r="F26" s="25">
        <v>43314</v>
      </c>
      <c r="G26" s="26">
        <v>636000</v>
      </c>
      <c r="H26" s="11">
        <v>0</v>
      </c>
      <c r="I26" s="9">
        <v>0</v>
      </c>
      <c r="J26" s="12">
        <f t="shared" si="0"/>
        <v>0</v>
      </c>
      <c r="K26" s="11">
        <v>0</v>
      </c>
      <c r="L26" s="9">
        <v>0</v>
      </c>
      <c r="M26" s="11">
        <v>0</v>
      </c>
      <c r="N26" s="9">
        <v>0</v>
      </c>
      <c r="O26" s="26">
        <v>636000</v>
      </c>
      <c r="P26" s="23" t="s">
        <v>70</v>
      </c>
      <c r="Q26" s="26">
        <v>636000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21">
        <v>636000</v>
      </c>
      <c r="AH26" s="10"/>
      <c r="AI26" s="10"/>
    </row>
    <row r="27" spans="1:35" s="22" customFormat="1" ht="12" x14ac:dyDescent="0.2">
      <c r="A27" s="9">
        <v>19</v>
      </c>
      <c r="B27" s="10"/>
      <c r="C27" s="23" t="s">
        <v>80</v>
      </c>
      <c r="D27" s="23" t="s">
        <v>71</v>
      </c>
      <c r="E27" s="24">
        <v>43304</v>
      </c>
      <c r="F27" s="25">
        <v>43314</v>
      </c>
      <c r="G27" s="26">
        <v>220000</v>
      </c>
      <c r="H27" s="11">
        <v>0</v>
      </c>
      <c r="I27" s="9">
        <v>0</v>
      </c>
      <c r="J27" s="12">
        <f t="shared" si="0"/>
        <v>0</v>
      </c>
      <c r="K27" s="11">
        <v>0</v>
      </c>
      <c r="L27" s="9">
        <v>0</v>
      </c>
      <c r="M27" s="11">
        <v>0</v>
      </c>
      <c r="N27" s="9">
        <v>0</v>
      </c>
      <c r="O27" s="26">
        <v>220000</v>
      </c>
      <c r="P27" s="23" t="s">
        <v>71</v>
      </c>
      <c r="Q27" s="26">
        <v>220000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21">
        <v>220000</v>
      </c>
      <c r="AH27" s="10"/>
      <c r="AI27" s="10"/>
    </row>
    <row r="28" spans="1:35" s="22" customFormat="1" ht="12" x14ac:dyDescent="0.2">
      <c r="A28" s="10">
        <v>20</v>
      </c>
      <c r="B28" s="10"/>
      <c r="C28" s="23" t="s">
        <v>80</v>
      </c>
      <c r="D28" s="23" t="s">
        <v>72</v>
      </c>
      <c r="E28" s="24">
        <v>43329</v>
      </c>
      <c r="F28" s="25">
        <v>43348</v>
      </c>
      <c r="G28" s="26">
        <v>548000</v>
      </c>
      <c r="H28" s="11">
        <v>0</v>
      </c>
      <c r="I28" s="9">
        <v>0</v>
      </c>
      <c r="J28" s="12">
        <f t="shared" si="0"/>
        <v>0</v>
      </c>
      <c r="K28" s="11">
        <v>0</v>
      </c>
      <c r="L28" s="9">
        <v>0</v>
      </c>
      <c r="M28" s="11">
        <v>0</v>
      </c>
      <c r="N28" s="9">
        <v>0</v>
      </c>
      <c r="O28" s="26">
        <v>548000</v>
      </c>
      <c r="P28" s="23" t="s">
        <v>72</v>
      </c>
      <c r="Q28" s="26">
        <v>548000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21">
        <v>548000</v>
      </c>
      <c r="AH28" s="10"/>
      <c r="AI28" s="10"/>
    </row>
    <row r="29" spans="1:35" s="22" customFormat="1" ht="12" x14ac:dyDescent="0.2">
      <c r="A29" s="10">
        <v>21</v>
      </c>
      <c r="B29" s="10"/>
      <c r="C29" s="23" t="s">
        <v>80</v>
      </c>
      <c r="D29" s="23" t="s">
        <v>73</v>
      </c>
      <c r="E29" s="24">
        <v>43329</v>
      </c>
      <c r="F29" s="25">
        <v>43348</v>
      </c>
      <c r="G29" s="26">
        <v>930000</v>
      </c>
      <c r="H29" s="11">
        <v>0</v>
      </c>
      <c r="I29" s="9">
        <v>0</v>
      </c>
      <c r="J29" s="12">
        <f t="shared" si="0"/>
        <v>0</v>
      </c>
      <c r="K29" s="11">
        <v>0</v>
      </c>
      <c r="L29" s="9">
        <v>0</v>
      </c>
      <c r="M29" s="11">
        <v>0</v>
      </c>
      <c r="N29" s="9">
        <v>0</v>
      </c>
      <c r="O29" s="26">
        <v>930000</v>
      </c>
      <c r="P29" s="23" t="s">
        <v>73</v>
      </c>
      <c r="Q29" s="26">
        <v>930000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21">
        <v>930000</v>
      </c>
      <c r="AH29" s="10"/>
      <c r="AI29" s="10"/>
    </row>
    <row r="30" spans="1:35" s="22" customFormat="1" ht="12" x14ac:dyDescent="0.2">
      <c r="A30" s="9">
        <v>22</v>
      </c>
      <c r="B30" s="10"/>
      <c r="C30" s="23" t="s">
        <v>80</v>
      </c>
      <c r="D30" s="23" t="s">
        <v>74</v>
      </c>
      <c r="E30" s="24">
        <v>43329</v>
      </c>
      <c r="F30" s="25">
        <v>43348</v>
      </c>
      <c r="G30" s="26">
        <v>465000</v>
      </c>
      <c r="H30" s="11">
        <v>0</v>
      </c>
      <c r="I30" s="9">
        <v>0</v>
      </c>
      <c r="J30" s="12">
        <f t="shared" si="0"/>
        <v>0</v>
      </c>
      <c r="K30" s="11">
        <v>0</v>
      </c>
      <c r="L30" s="9">
        <v>0</v>
      </c>
      <c r="M30" s="11">
        <v>0</v>
      </c>
      <c r="N30" s="9">
        <v>0</v>
      </c>
      <c r="O30" s="26">
        <v>465000</v>
      </c>
      <c r="P30" s="23" t="s">
        <v>74</v>
      </c>
      <c r="Q30" s="26">
        <v>465000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21">
        <v>465000</v>
      </c>
      <c r="AH30" s="10"/>
      <c r="AI30" s="10"/>
    </row>
    <row r="31" spans="1:35" s="22" customFormat="1" ht="12" x14ac:dyDescent="0.2">
      <c r="A31" s="10">
        <v>23</v>
      </c>
      <c r="B31" s="10"/>
      <c r="C31" s="23" t="s">
        <v>80</v>
      </c>
      <c r="D31" s="23" t="s">
        <v>75</v>
      </c>
      <c r="E31" s="24">
        <v>43340</v>
      </c>
      <c r="F31" s="25">
        <v>43348</v>
      </c>
      <c r="G31" s="26">
        <v>132000</v>
      </c>
      <c r="H31" s="11">
        <v>0</v>
      </c>
      <c r="I31" s="9">
        <v>0</v>
      </c>
      <c r="J31" s="12">
        <f t="shared" si="0"/>
        <v>0</v>
      </c>
      <c r="K31" s="11">
        <v>0</v>
      </c>
      <c r="L31" s="9">
        <v>0</v>
      </c>
      <c r="M31" s="11">
        <v>0</v>
      </c>
      <c r="N31" s="9">
        <v>0</v>
      </c>
      <c r="O31" s="26">
        <v>132000</v>
      </c>
      <c r="P31" s="23" t="s">
        <v>75</v>
      </c>
      <c r="Q31" s="26">
        <v>132000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21">
        <v>132000</v>
      </c>
      <c r="AH31" s="10"/>
      <c r="AI31" s="10"/>
    </row>
    <row r="32" spans="1:35" s="22" customFormat="1" ht="12" x14ac:dyDescent="0.2">
      <c r="A32" s="10">
        <v>24</v>
      </c>
      <c r="B32" s="10"/>
      <c r="C32" s="23" t="s">
        <v>80</v>
      </c>
      <c r="D32" s="23" t="s">
        <v>76</v>
      </c>
      <c r="E32" s="24">
        <v>43340</v>
      </c>
      <c r="F32" s="25">
        <v>43348</v>
      </c>
      <c r="G32" s="26">
        <v>465000</v>
      </c>
      <c r="H32" s="11">
        <v>0</v>
      </c>
      <c r="I32" s="9">
        <v>0</v>
      </c>
      <c r="J32" s="12">
        <f t="shared" si="0"/>
        <v>0</v>
      </c>
      <c r="K32" s="11">
        <v>0</v>
      </c>
      <c r="L32" s="9">
        <v>0</v>
      </c>
      <c r="M32" s="11">
        <v>0</v>
      </c>
      <c r="N32" s="9">
        <v>0</v>
      </c>
      <c r="O32" s="26">
        <v>465000</v>
      </c>
      <c r="P32" s="23" t="s">
        <v>76</v>
      </c>
      <c r="Q32" s="26">
        <v>465000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21">
        <v>465000</v>
      </c>
      <c r="AH32" s="10"/>
      <c r="AI32" s="10"/>
    </row>
    <row r="33" spans="1:35" s="22" customFormat="1" ht="12" x14ac:dyDescent="0.2">
      <c r="A33" s="9">
        <v>25</v>
      </c>
      <c r="B33" s="10"/>
      <c r="C33" s="23" t="s">
        <v>80</v>
      </c>
      <c r="D33" s="23" t="s">
        <v>77</v>
      </c>
      <c r="E33" s="24">
        <v>43340</v>
      </c>
      <c r="F33" s="25">
        <v>43348</v>
      </c>
      <c r="G33" s="26">
        <v>930000</v>
      </c>
      <c r="H33" s="11">
        <v>0</v>
      </c>
      <c r="I33" s="9">
        <v>0</v>
      </c>
      <c r="J33" s="12">
        <f t="shared" si="0"/>
        <v>0</v>
      </c>
      <c r="K33" s="11">
        <v>0</v>
      </c>
      <c r="L33" s="9">
        <v>0</v>
      </c>
      <c r="M33" s="11">
        <v>0</v>
      </c>
      <c r="N33" s="9">
        <v>0</v>
      </c>
      <c r="O33" s="26">
        <v>930000</v>
      </c>
      <c r="P33" s="23" t="s">
        <v>77</v>
      </c>
      <c r="Q33" s="26">
        <v>930000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21">
        <v>930000</v>
      </c>
      <c r="AH33" s="10"/>
      <c r="AI33" s="10"/>
    </row>
    <row r="34" spans="1:35" s="22" customFormat="1" ht="12" x14ac:dyDescent="0.2">
      <c r="A34" s="10">
        <v>26</v>
      </c>
      <c r="B34" s="10"/>
      <c r="C34" s="23" t="s">
        <v>80</v>
      </c>
      <c r="D34" s="23" t="s">
        <v>78</v>
      </c>
      <c r="E34" s="24">
        <v>43343</v>
      </c>
      <c r="F34" s="25">
        <v>43348</v>
      </c>
      <c r="G34" s="26">
        <v>44000</v>
      </c>
      <c r="H34" s="11">
        <v>0</v>
      </c>
      <c r="I34" s="9">
        <v>0</v>
      </c>
      <c r="J34" s="12">
        <f t="shared" si="0"/>
        <v>0</v>
      </c>
      <c r="K34" s="11">
        <v>0</v>
      </c>
      <c r="L34" s="9">
        <v>0</v>
      </c>
      <c r="M34" s="11">
        <v>0</v>
      </c>
      <c r="N34" s="9">
        <v>0</v>
      </c>
      <c r="O34" s="26">
        <v>44000</v>
      </c>
      <c r="P34" s="23" t="s">
        <v>78</v>
      </c>
      <c r="Q34" s="26">
        <v>44000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21">
        <v>44000</v>
      </c>
      <c r="AH34" s="10"/>
      <c r="AI34" s="10"/>
    </row>
    <row r="35" spans="1:35" s="22" customFormat="1" ht="12" x14ac:dyDescent="0.2">
      <c r="A35" s="10">
        <v>27</v>
      </c>
      <c r="B35" s="10"/>
      <c r="C35" s="23" t="s">
        <v>80</v>
      </c>
      <c r="D35" s="23" t="s">
        <v>79</v>
      </c>
      <c r="E35" s="24">
        <v>43361</v>
      </c>
      <c r="F35" s="25">
        <v>43385.768055555556</v>
      </c>
      <c r="G35" s="26">
        <v>465000</v>
      </c>
      <c r="H35" s="11">
        <v>0</v>
      </c>
      <c r="I35" s="9">
        <v>0</v>
      </c>
      <c r="J35" s="12">
        <f t="shared" si="0"/>
        <v>0</v>
      </c>
      <c r="K35" s="11">
        <v>0</v>
      </c>
      <c r="L35" s="9">
        <v>0</v>
      </c>
      <c r="M35" s="11">
        <v>0</v>
      </c>
      <c r="N35" s="9">
        <v>0</v>
      </c>
      <c r="O35" s="26">
        <v>465000</v>
      </c>
      <c r="P35" s="23" t="s">
        <v>79</v>
      </c>
      <c r="Q35" s="26">
        <v>465000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21">
        <v>465000</v>
      </c>
      <c r="AH35" s="10"/>
      <c r="AI35" s="10"/>
    </row>
    <row r="36" spans="1:35" x14ac:dyDescent="0.25">
      <c r="AG36" s="8">
        <f>SUM(AG9:AG35)</f>
        <v>23086059</v>
      </c>
    </row>
  </sheetData>
  <autoFilter ref="A8:AI35" xr:uid="{843C51BE-A69D-4535-BE74-61A7F0A57844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7CB2-D0BD-41FF-A1B4-99A1094FC67F}">
  <dimension ref="C4:D16"/>
  <sheetViews>
    <sheetView workbookViewId="0">
      <selection activeCell="F6" sqref="F6"/>
    </sheetView>
  </sheetViews>
  <sheetFormatPr baseColWidth="10" defaultRowHeight="15" x14ac:dyDescent="0.25"/>
  <cols>
    <col min="3" max="3" width="25" bestFit="1" customWidth="1"/>
    <col min="4" max="4" width="16.42578125" bestFit="1" customWidth="1"/>
  </cols>
  <sheetData>
    <row r="4" spans="3:4" x14ac:dyDescent="0.25">
      <c r="C4" s="20" t="s">
        <v>52</v>
      </c>
      <c r="D4" s="20"/>
    </row>
    <row r="5" spans="3:4" x14ac:dyDescent="0.25">
      <c r="C5" s="20" t="s">
        <v>44</v>
      </c>
      <c r="D5" s="20"/>
    </row>
    <row r="6" spans="3:4" x14ac:dyDescent="0.25">
      <c r="C6" s="20" t="s">
        <v>81</v>
      </c>
      <c r="D6" s="20"/>
    </row>
    <row r="7" spans="3:4" x14ac:dyDescent="0.25">
      <c r="C7" s="7" t="s">
        <v>45</v>
      </c>
      <c r="D7" s="13">
        <v>21888000</v>
      </c>
    </row>
    <row r="8" spans="3:4" x14ac:dyDescent="0.25">
      <c r="C8" s="7" t="s">
        <v>46</v>
      </c>
      <c r="D8" s="13">
        <v>22585059</v>
      </c>
    </row>
    <row r="9" spans="3:4" x14ac:dyDescent="0.25">
      <c r="C9" s="7" t="s">
        <v>47</v>
      </c>
      <c r="D9" s="13">
        <f>+D7-D8</f>
        <v>-697059</v>
      </c>
    </row>
    <row r="10" spans="3:4" x14ac:dyDescent="0.25">
      <c r="C10" s="27" t="s">
        <v>48</v>
      </c>
      <c r="D10" s="27"/>
    </row>
    <row r="11" spans="3:4" x14ac:dyDescent="0.25">
      <c r="C11" s="28" t="s">
        <v>82</v>
      </c>
      <c r="D11" s="13">
        <v>930000</v>
      </c>
    </row>
    <row r="12" spans="3:4" x14ac:dyDescent="0.25">
      <c r="C12" s="7" t="s">
        <v>49</v>
      </c>
      <c r="D12" s="13">
        <v>2721000</v>
      </c>
    </row>
    <row r="13" spans="3:4" x14ac:dyDescent="0.25">
      <c r="C13" s="7" t="s">
        <v>43</v>
      </c>
      <c r="D13" s="13">
        <v>465000</v>
      </c>
    </row>
    <row r="14" spans="3:4" x14ac:dyDescent="0.25">
      <c r="C14" s="7" t="s">
        <v>83</v>
      </c>
      <c r="D14" s="13">
        <v>-4384059</v>
      </c>
    </row>
    <row r="15" spans="3:4" x14ac:dyDescent="0.25">
      <c r="C15" s="7" t="s">
        <v>50</v>
      </c>
      <c r="D15" s="13">
        <v>-429000</v>
      </c>
    </row>
    <row r="16" spans="3:4" x14ac:dyDescent="0.25">
      <c r="C16" s="7" t="s">
        <v>51</v>
      </c>
      <c r="D16" s="13">
        <f>SUM(D11:D15)</f>
        <v>-697059</v>
      </c>
    </row>
  </sheetData>
  <mergeCells count="4">
    <mergeCell ref="C4:D4"/>
    <mergeCell ref="C5:D5"/>
    <mergeCell ref="C6:D6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760C0B-3DB9-4768-929D-EC473D08CA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817FA9-F2FC-4E4A-BBAF-E2D4D4786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E8582C-63E0-40F6-91AC-8D7DDD706A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EXPLICACION DIFERENCIA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2021-07-15T12:53:33Z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