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grupoelite_coosalud_com/Documents/GRUPO ELITE - JUAN JOSE PEDROZA GONZALEZ/CARTERAS-JP/NEURODINAMIA/"/>
    </mc:Choice>
  </mc:AlternateContent>
  <xr:revisionPtr revIDLastSave="46" documentId="8_{6D1A26BB-E859-4F16-89FB-4629E372A678}" xr6:coauthVersionLast="47" xr6:coauthVersionMax="47" xr10:uidLastSave="{7C717980-F05D-4A62-AC72-EA4D8E631A0E}"/>
  <bookViews>
    <workbookView xWindow="-120" yWindow="-120" windowWidth="20730" windowHeight="11160" xr2:uid="{A08B985C-BDF7-42BB-88F4-542A6D2CF00B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AIFT010!$A$8:$AI$61</definedName>
    <definedName name="ANDREA" localSheetId="0">#REF!</definedName>
    <definedName name="ANDREA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EV" localSheetId="0">#REF!</definedName>
    <definedName name="DEV">#REF!</definedName>
    <definedName name="DIC" localSheetId="0">#REF!</definedName>
    <definedName name="DIC">#REF!</definedName>
    <definedName name="GLO" localSheetId="0">[1]CRUCE!#REF!</definedName>
    <definedName name="GLO">[1]CRUCE!#REF!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#REF!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[1]CRUCE!#REF!</definedName>
    <definedName name="SAP">[1]CRUCE!#REF!</definedName>
    <definedName name="Yuly" localSheetId="0">#REF!</definedName>
    <definedName name="Yuly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9" i="1"/>
  <c r="N61" i="1" l="1"/>
  <c r="O61" i="1" s="1"/>
  <c r="N60" i="1"/>
  <c r="O60" i="1" s="1"/>
  <c r="AG59" i="1"/>
  <c r="N59" i="1"/>
  <c r="O59" i="1" s="1"/>
  <c r="N58" i="1"/>
  <c r="AG58" i="1" s="1"/>
  <c r="N57" i="1"/>
  <c r="O57" i="1" s="1"/>
  <c r="N56" i="1"/>
  <c r="AG56" i="1" s="1"/>
  <c r="N55" i="1"/>
  <c r="AG55" i="1" s="1"/>
  <c r="N54" i="1"/>
  <c r="O54" i="1" s="1"/>
  <c r="N53" i="1"/>
  <c r="AG53" i="1" s="1"/>
  <c r="N52" i="1"/>
  <c r="O52" i="1" s="1"/>
  <c r="N51" i="1"/>
  <c r="AG51" i="1" s="1"/>
  <c r="N50" i="1"/>
  <c r="AG50" i="1" s="1"/>
  <c r="N49" i="1"/>
  <c r="AG49" i="1" s="1"/>
  <c r="N48" i="1"/>
  <c r="AG48" i="1" s="1"/>
  <c r="N47" i="1"/>
  <c r="O47" i="1" s="1"/>
  <c r="N46" i="1"/>
  <c r="O46" i="1" s="1"/>
  <c r="N45" i="1"/>
  <c r="AG45" i="1" s="1"/>
  <c r="N44" i="1"/>
  <c r="AG44" i="1" s="1"/>
  <c r="N43" i="1"/>
  <c r="AG43" i="1" s="1"/>
  <c r="N42" i="1"/>
  <c r="O42" i="1" s="1"/>
  <c r="N41" i="1"/>
  <c r="AG41" i="1" s="1"/>
  <c r="N40" i="1"/>
  <c r="AG40" i="1" s="1"/>
  <c r="N39" i="1"/>
  <c r="O39" i="1" s="1"/>
  <c r="N38" i="1"/>
  <c r="AG38" i="1" s="1"/>
  <c r="N37" i="1"/>
  <c r="AG37" i="1" s="1"/>
  <c r="N36" i="1"/>
  <c r="AG36" i="1" s="1"/>
  <c r="N35" i="1"/>
  <c r="AG35" i="1" s="1"/>
  <c r="N34" i="1"/>
  <c r="O34" i="1" s="1"/>
  <c r="N33" i="1"/>
  <c r="AG33" i="1" s="1"/>
  <c r="N32" i="1"/>
  <c r="AG32" i="1" s="1"/>
  <c r="N31" i="1"/>
  <c r="O31" i="1" s="1"/>
  <c r="N30" i="1"/>
  <c r="O30" i="1" s="1"/>
  <c r="N29" i="1"/>
  <c r="AG29" i="1" s="1"/>
  <c r="N21" i="1"/>
  <c r="O21" i="1" s="1"/>
  <c r="N22" i="1"/>
  <c r="O22" i="1" s="1"/>
  <c r="N23" i="1"/>
  <c r="O23" i="1" s="1"/>
  <c r="N24" i="1"/>
  <c r="AG24" i="1" s="1"/>
  <c r="N25" i="1"/>
  <c r="AG25" i="1" s="1"/>
  <c r="N26" i="1"/>
  <c r="AG26" i="1" s="1"/>
  <c r="N27" i="1"/>
  <c r="AG27" i="1" s="1"/>
  <c r="N28" i="1"/>
  <c r="AG28" i="1" s="1"/>
  <c r="N20" i="1"/>
  <c r="AG20" i="1" s="1"/>
  <c r="N19" i="1"/>
  <c r="AG19" i="1" s="1"/>
  <c r="N18" i="1"/>
  <c r="O18" i="1" s="1"/>
  <c r="N17" i="1"/>
  <c r="AG17" i="1" s="1"/>
  <c r="N16" i="1"/>
  <c r="AG16" i="1" s="1"/>
  <c r="N15" i="1"/>
  <c r="AG15" i="1" s="1"/>
  <c r="N14" i="1"/>
  <c r="O14" i="1" s="1"/>
  <c r="N13" i="1"/>
  <c r="AG13" i="1" s="1"/>
  <c r="N12" i="1"/>
  <c r="AG12" i="1" s="1"/>
  <c r="N11" i="1"/>
  <c r="AG11" i="1" s="1"/>
  <c r="N10" i="1"/>
  <c r="O10" i="1" s="1"/>
  <c r="N9" i="1"/>
  <c r="AG9" i="1" s="1"/>
  <c r="AG57" i="1" l="1"/>
  <c r="AG46" i="1"/>
  <c r="O44" i="1"/>
  <c r="AG23" i="1"/>
  <c r="AG30" i="1"/>
  <c r="O27" i="1"/>
  <c r="AG21" i="1"/>
  <c r="O38" i="1"/>
  <c r="O51" i="1"/>
  <c r="AG54" i="1"/>
  <c r="AG60" i="1"/>
  <c r="O36" i="1"/>
  <c r="O28" i="1"/>
  <c r="AG22" i="1"/>
  <c r="O49" i="1"/>
  <c r="O26" i="1"/>
  <c r="O29" i="1"/>
  <c r="O37" i="1"/>
  <c r="O45" i="1"/>
  <c r="AG52" i="1"/>
  <c r="O25" i="1"/>
  <c r="AG31" i="1"/>
  <c r="O35" i="1"/>
  <c r="AG39" i="1"/>
  <c r="O43" i="1"/>
  <c r="AG47" i="1"/>
  <c r="O56" i="1"/>
  <c r="O20" i="1"/>
  <c r="O11" i="1"/>
  <c r="O15" i="1"/>
  <c r="O24" i="1"/>
  <c r="O50" i="1"/>
  <c r="O58" i="1"/>
  <c r="O55" i="1"/>
  <c r="O53" i="1"/>
  <c r="AG61" i="1"/>
  <c r="O33" i="1"/>
  <c r="AG34" i="1"/>
  <c r="O41" i="1"/>
  <c r="AG42" i="1"/>
  <c r="O32" i="1"/>
  <c r="O40" i="1"/>
  <c r="O48" i="1"/>
  <c r="O13" i="1"/>
  <c r="O19" i="1"/>
  <c r="O9" i="1"/>
  <c r="O17" i="1"/>
  <c r="O12" i="1"/>
  <c r="O16" i="1"/>
  <c r="AG10" i="1"/>
  <c r="AG14" i="1"/>
  <c r="AG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9833D76D-2D22-44AD-88D2-B6152769D342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11DF4BE7-AB38-47E7-8ECB-2CBA2D5E9437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<sst xmlns="http://schemas.openxmlformats.org/spreadsheetml/2006/main" count="191" uniqueCount="92">
  <si>
    <t>FORMATO AIFT010 - Conciliación Cartera ERP – EBP</t>
  </si>
  <si>
    <t>EPS: COOSALUD - NIT  900226715-3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</si>
  <si>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</si>
  <si>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</si>
  <si>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</si>
  <si>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</si>
  <si>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</si>
  <si>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</si>
  <si>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</si>
  <si>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</si>
  <si>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</si>
  <si>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</si>
  <si>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</si>
  <si>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</si>
  <si>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</si>
  <si>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</si>
  <si>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</si>
  <si>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</si>
  <si>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</si>
  <si>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</si>
  <si>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</si>
  <si>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</si>
  <si>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</si>
  <si>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</si>
  <si>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</si>
  <si>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</si>
  <si>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</si>
  <si>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</si>
  <si>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</si>
  <si>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</si>
  <si>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</si>
  <si>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</si>
  <si>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</si>
  <si>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</si>
  <si>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</si>
  <si>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</si>
  <si>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</si>
  <si>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</si>
  <si>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</si>
  <si>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</si>
  <si>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FE</t>
  </si>
  <si>
    <t>FE1226</t>
  </si>
  <si>
    <t>FE5955</t>
  </si>
  <si>
    <t>FE1515</t>
  </si>
  <si>
    <t>FE306</t>
  </si>
  <si>
    <t>FE1516</t>
  </si>
  <si>
    <t>FE2875</t>
  </si>
  <si>
    <t>FE1999</t>
  </si>
  <si>
    <t>FE1044</t>
  </si>
  <si>
    <t>FE1054</t>
  </si>
  <si>
    <t>FE1941</t>
  </si>
  <si>
    <t>FE2507</t>
  </si>
  <si>
    <t>FE2807</t>
  </si>
  <si>
    <t>FE2817</t>
  </si>
  <si>
    <t>FE2827</t>
  </si>
  <si>
    <t>FE2990</t>
  </si>
  <si>
    <t>FE3284</t>
  </si>
  <si>
    <t>FE3379</t>
  </si>
  <si>
    <t>FE3392</t>
  </si>
  <si>
    <t>FE3523</t>
  </si>
  <si>
    <t>FE3524</t>
  </si>
  <si>
    <t>FE3613</t>
  </si>
  <si>
    <t>FE3614</t>
  </si>
  <si>
    <t>FE3745</t>
  </si>
  <si>
    <t>FE3822</t>
  </si>
  <si>
    <t>FE434</t>
  </si>
  <si>
    <t>FE4406</t>
  </si>
  <si>
    <t>FE4487</t>
  </si>
  <si>
    <t>FE4548</t>
  </si>
  <si>
    <t>FE4550</t>
  </si>
  <si>
    <t>FE4969</t>
  </si>
  <si>
    <t>FE5164</t>
  </si>
  <si>
    <t>FE5166</t>
  </si>
  <si>
    <t>FE5485</t>
  </si>
  <si>
    <t>FE5509</t>
  </si>
  <si>
    <t>FE5588</t>
  </si>
  <si>
    <t>FE5879</t>
  </si>
  <si>
    <t>FE5914</t>
  </si>
  <si>
    <t>FE5926</t>
  </si>
  <si>
    <t>FE5969</t>
  </si>
  <si>
    <t>FE6677</t>
  </si>
  <si>
    <t>FE687</t>
  </si>
  <si>
    <t>FE787</t>
  </si>
  <si>
    <t>FE788</t>
  </si>
  <si>
    <t>FE6678</t>
  </si>
  <si>
    <t>FE1185</t>
  </si>
  <si>
    <t>FE7822</t>
  </si>
  <si>
    <t>FE7464</t>
  </si>
  <si>
    <t>62932</t>
  </si>
  <si>
    <t>IPS: NEURODINAMIA S.A.  NIT 806013568</t>
  </si>
  <si>
    <t>FECHA DE CORTE DE CONCILIACION: 31/08/2021</t>
  </si>
  <si>
    <t>FECHA DE CONCILIACION: 28/12/2021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</si>
</sst>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1" fillId="0" borderId="0" xfId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>
      <alignment horizontal="center" vertical="center" wrapText="1"/>
    </xf>
    <xf numFmtId="3" fontId="4" fillId="3" borderId="5" xfId="3" applyNumberFormat="1" applyFont="1" applyFill="1" applyBorder="1" applyAlignment="1">
      <alignment horizontal="center" vertical="center" wrapText="1"/>
    </xf>
    <xf numFmtId="164" fontId="4" fillId="3" borderId="5" xfId="3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/>
    </xf>
    <xf numFmtId="14" fontId="5" fillId="0" borderId="5" xfId="1" applyNumberFormat="1" applyFont="1" applyBorder="1" applyAlignment="1">
      <alignment horizontal="center"/>
    </xf>
    <xf numFmtId="165" fontId="5" fillId="0" borderId="6" xfId="4" applyNumberFormat="1" applyFont="1" applyBorder="1"/>
    <xf numFmtId="3" fontId="5" fillId="0" borderId="5" xfId="3" applyNumberFormat="1" applyFont="1" applyFill="1" applyBorder="1"/>
    <xf numFmtId="165" fontId="5" fillId="0" borderId="5" xfId="4" applyNumberFormat="1" applyFont="1" applyBorder="1"/>
    <xf numFmtId="3" fontId="5" fillId="0" borderId="5" xfId="1" applyNumberFormat="1" applyFont="1" applyBorder="1"/>
    <xf numFmtId="165" fontId="1" fillId="0" borderId="5" xfId="5" applyNumberFormat="1" applyBorder="1"/>
    <xf numFmtId="0" fontId="1" fillId="0" borderId="5" xfId="1" applyBorder="1"/>
    <xf numFmtId="0" fontId="1" fillId="0" borderId="0" xfId="1" applyNumberFormat="1"/>
    <xf numFmtId="0" fontId="4" fillId="3" borderId="4" xfId="2" applyNumberFormat="1" applyFont="1" applyFill="1" applyBorder="1" applyAlignment="1">
      <alignment horizontal="center" vertical="center" wrapText="1"/>
    </xf>
    <xf numFmtId="0" fontId="5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</cellXfs>
  <cellStyles count="6">
    <cellStyle name="Millares 2 4" xfId="3" xr:uid="{465336E6-BB4F-4338-8A67-5DEA2286FAD2}"/>
    <cellStyle name="Millares 3" xfId="4" xr:uid="{CD4C323D-83B4-47A9-ADE1-5B45B8991CDD}"/>
    <cellStyle name="Normal" xfId="0" builtinId="0"/>
    <cellStyle name="Normal 2 2" xfId="2" xr:uid="{A0890378-36AC-4F45-8F15-FB7932FAA905}"/>
    <cellStyle name="Normal 2 9 2 2 2" xfId="5" xr:uid="{2F06749D-6488-4211-A7CC-9F0174564C5E}"/>
    <cellStyle name="Normal 3 2 2" xfId="1" xr:uid="{E95955CD-690F-4195-8D59-E7C8C4E684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.RUIZ/Documents/CARTERA/ARCHIVO%20CARTERA/COOSALUD/JUNIO%202017/RPTA%20HDV%20A%20COOSALUD/Copia%20de%20CRUCE%20CARTERA%20HX%20VILLAVICENCIO%20A%2031JUL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BA43-128D-452D-B6F0-673344F931D3}">
  <dimension ref="A1:AI61"/>
  <sheetViews>
    <sheetView tabSelected="1" zoomScale="98" zoomScaleNormal="98" workbookViewId="0">
      <pane ySplit="8" topLeftCell="A9" activePane="bottomLeft" state="frozen"/>
      <selection activeCell="AG10" sqref="AG10"/>
      <selection pane="bottomLeft" activeCell="A9" sqref="A9"/>
    </sheetView>
  </sheetViews>
  <sheetFormatPr baseColWidth="10" defaultColWidth="11.42578125" defaultRowHeight="15" x14ac:dyDescent="0.25"/>
  <cols>
    <col min="1" max="1" width="11.42578125" style="2"/>
    <col min="2" max="2" width="14.7109375" style="2" customWidth="1"/>
    <col min="3" max="3" width="13.5703125" style="2" bestFit="1" customWidth="1"/>
    <col min="4" max="6" width="11.42578125" style="2"/>
    <col min="7" max="7" width="16.28515625" style="2" customWidth="1"/>
    <col min="8" max="8" width="16.42578125" style="2" customWidth="1"/>
    <col min="9" max="9" width="11.42578125" style="2"/>
    <col min="10" max="13" width="14.140625" style="2" customWidth="1"/>
    <col min="14" max="15" width="11.42578125" style="2"/>
    <col min="16" max="16" width="16.140625" style="19" bestFit="1" customWidth="1"/>
    <col min="17" max="18" width="11.42578125" style="2"/>
    <col min="19" max="20" width="12.42578125" style="2" customWidth="1"/>
    <col min="21" max="23" width="11.42578125" style="2"/>
    <col min="24" max="24" width="12.85546875" style="2" customWidth="1"/>
    <col min="25" max="29" width="11.42578125" style="2"/>
    <col min="30" max="30" width="14.5703125" style="2" customWidth="1"/>
    <col min="31" max="32" width="11.42578125" style="2"/>
    <col min="33" max="33" width="13.140625" style="2" customWidth="1"/>
    <col min="34" max="34" width="13.85546875" style="2" customWidth="1"/>
    <col min="35" max="35" width="26.42578125" style="2" customWidth="1"/>
    <col min="36" max="16384" width="11.42578125" style="2"/>
  </cols>
  <sheetData>
    <row r="1" spans="1:35" x14ac:dyDescent="0.25">
      <c r="A1" s="1" t="s">
        <v>0</v>
      </c>
    </row>
    <row r="2" spans="1:35" x14ac:dyDescent="0.25">
      <c r="A2" s="1" t="s">
        <v>1</v>
      </c>
    </row>
    <row r="3" spans="1:35" x14ac:dyDescent="0.25">
      <c r="A3" s="1" t="s">
        <v>89</v>
      </c>
    </row>
    <row r="4" spans="1:35" x14ac:dyDescent="0.25">
      <c r="A4" s="1" t="s">
        <v>90</v>
      </c>
    </row>
    <row r="5" spans="1:35" x14ac:dyDescent="0.25">
      <c r="A5" s="1" t="s">
        <v>91</v>
      </c>
    </row>
    <row r="6" spans="1:35" ht="15.75" thickBot="1" x14ac:dyDescent="0.3"/>
    <row r="7" spans="1:35" ht="15.75" customHeight="1" thickBot="1" x14ac:dyDescent="0.3">
      <c r="A7" s="22" t="s">
        <v>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  <c r="P7" s="25" t="s">
        <v>3</v>
      </c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7"/>
    </row>
    <row r="8" spans="1:35" ht="56.25" x14ac:dyDescent="0.25">
      <c r="A8" s="3" t="s">
        <v>4</v>
      </c>
      <c r="B8" s="4" t="s">
        <v>5</v>
      </c>
      <c r="C8" s="3" t="s">
        <v>6</v>
      </c>
      <c r="D8" s="3" t="s">
        <v>7</v>
      </c>
      <c r="E8" s="5" t="s">
        <v>8</v>
      </c>
      <c r="F8" s="4" t="s">
        <v>9</v>
      </c>
      <c r="G8" s="6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4" t="s">
        <v>16</v>
      </c>
      <c r="N8" s="6" t="s">
        <v>17</v>
      </c>
      <c r="O8" s="6" t="s">
        <v>18</v>
      </c>
      <c r="P8" s="20" t="s">
        <v>19</v>
      </c>
      <c r="Q8" s="7" t="s">
        <v>20</v>
      </c>
      <c r="R8" s="7" t="s">
        <v>21</v>
      </c>
      <c r="S8" s="7" t="s">
        <v>22</v>
      </c>
      <c r="T8" s="8" t="s">
        <v>23</v>
      </c>
      <c r="U8" s="7" t="s">
        <v>24</v>
      </c>
      <c r="V8" s="8" t="s">
        <v>25</v>
      </c>
      <c r="W8" s="8" t="s">
        <v>26</v>
      </c>
      <c r="X8" s="8" t="s">
        <v>27</v>
      </c>
      <c r="Y8" s="7" t="s">
        <v>28</v>
      </c>
      <c r="Z8" s="8" t="s">
        <v>29</v>
      </c>
      <c r="AA8" s="8" t="s">
        <v>30</v>
      </c>
      <c r="AB8" s="8" t="s">
        <v>31</v>
      </c>
      <c r="AC8" s="8" t="s">
        <v>32</v>
      </c>
      <c r="AD8" s="8" t="s">
        <v>33</v>
      </c>
      <c r="AE8" s="8" t="s">
        <v>34</v>
      </c>
      <c r="AF8" s="8" t="s">
        <v>35</v>
      </c>
      <c r="AG8" s="8" t="s">
        <v>36</v>
      </c>
      <c r="AH8" s="9" t="s">
        <v>37</v>
      </c>
      <c r="AI8" s="10" t="s">
        <v>38</v>
      </c>
    </row>
    <row r="9" spans="1:35" x14ac:dyDescent="0.25">
      <c r="A9" s="11">
        <v>1</v>
      </c>
      <c r="B9" s="11" t="s">
        <v>39</v>
      </c>
      <c r="C9" s="11" t="s">
        <v>40</v>
      </c>
      <c r="D9" s="11">
        <v>1226</v>
      </c>
      <c r="E9" s="12">
        <v>44158</v>
      </c>
      <c r="F9" s="12">
        <v>44174</v>
      </c>
      <c r="G9" s="13">
        <v>4740000</v>
      </c>
      <c r="H9" s="14">
        <v>0</v>
      </c>
      <c r="I9" s="14"/>
      <c r="J9" s="15">
        <v>380000</v>
      </c>
      <c r="K9" s="15">
        <v>2820000</v>
      </c>
      <c r="L9" s="15"/>
      <c r="M9" s="15"/>
      <c r="N9" s="14">
        <f t="shared" ref="N9:N28" si="0">+SUM(J9:M9)</f>
        <v>3200000</v>
      </c>
      <c r="O9" s="14">
        <f>G9-H9-I9-N9</f>
        <v>1540000</v>
      </c>
      <c r="P9" s="21" t="s">
        <v>41</v>
      </c>
      <c r="Q9" s="13">
        <f>G9</f>
        <v>4740000</v>
      </c>
      <c r="R9" s="14">
        <v>0</v>
      </c>
      <c r="S9" s="14">
        <v>0</v>
      </c>
      <c r="T9" s="12"/>
      <c r="U9" s="14"/>
      <c r="V9" s="16"/>
      <c r="W9" s="11"/>
      <c r="X9" s="14">
        <v>0</v>
      </c>
      <c r="Y9" s="11"/>
      <c r="Z9" s="14">
        <v>0</v>
      </c>
      <c r="AA9" s="14">
        <v>0</v>
      </c>
      <c r="AB9" s="14">
        <v>0</v>
      </c>
      <c r="AC9" s="14">
        <v>1540000</v>
      </c>
      <c r="AD9" s="16"/>
      <c r="AE9" s="14">
        <v>0</v>
      </c>
      <c r="AF9" s="16">
        <v>0</v>
      </c>
      <c r="AG9" s="17">
        <f>G9-H9-I9-N9-R9-S9-U9-Z9-AC9-AE9</f>
        <v>0</v>
      </c>
      <c r="AH9" s="16">
        <v>0</v>
      </c>
      <c r="AI9" s="18"/>
    </row>
    <row r="10" spans="1:35" x14ac:dyDescent="0.25">
      <c r="A10" s="11">
        <v>2</v>
      </c>
      <c r="B10" s="11" t="s">
        <v>39</v>
      </c>
      <c r="C10" s="11"/>
      <c r="D10" s="11">
        <v>63490</v>
      </c>
      <c r="E10" s="12">
        <v>44012</v>
      </c>
      <c r="F10" s="12">
        <v>44020</v>
      </c>
      <c r="G10" s="13">
        <v>200000000</v>
      </c>
      <c r="H10" s="14">
        <v>0</v>
      </c>
      <c r="I10" s="14"/>
      <c r="J10" s="15">
        <v>0</v>
      </c>
      <c r="K10" s="15">
        <v>193740717</v>
      </c>
      <c r="L10" s="15"/>
      <c r="M10" s="15"/>
      <c r="N10" s="14">
        <f t="shared" si="0"/>
        <v>193740717</v>
      </c>
      <c r="O10" s="14">
        <f t="shared" ref="O10:O28" si="1">G10-H10-I10-N10</f>
        <v>6259283</v>
      </c>
      <c r="P10" s="21">
        <v>63490</v>
      </c>
      <c r="Q10" s="13">
        <f t="shared" ref="Q10:Q61" si="2">G10</f>
        <v>200000000</v>
      </c>
      <c r="R10" s="14">
        <v>0</v>
      </c>
      <c r="S10" s="14">
        <v>0</v>
      </c>
      <c r="T10" s="12"/>
      <c r="U10" s="14"/>
      <c r="V10" s="16"/>
      <c r="W10" s="11"/>
      <c r="X10" s="14">
        <v>0</v>
      </c>
      <c r="Y10" s="11"/>
      <c r="Z10" s="14">
        <v>0</v>
      </c>
      <c r="AA10" s="14">
        <v>0</v>
      </c>
      <c r="AB10" s="14">
        <v>0</v>
      </c>
      <c r="AC10" s="14">
        <v>6259283</v>
      </c>
      <c r="AD10" s="16"/>
      <c r="AE10" s="14">
        <v>0</v>
      </c>
      <c r="AF10" s="16">
        <v>0</v>
      </c>
      <c r="AG10" s="17">
        <f t="shared" ref="AG9:AG18" si="3">G10-H10-I10-N10-R10-S10-U10-Z10-AC10-AE10</f>
        <v>0</v>
      </c>
      <c r="AH10" s="16">
        <v>0</v>
      </c>
      <c r="AI10" s="18"/>
    </row>
    <row r="11" spans="1:35" x14ac:dyDescent="0.25">
      <c r="A11" s="11">
        <v>3</v>
      </c>
      <c r="B11" s="11" t="s">
        <v>39</v>
      </c>
      <c r="C11" s="11"/>
      <c r="D11" s="11">
        <v>63580</v>
      </c>
      <c r="E11" s="12">
        <v>44025</v>
      </c>
      <c r="F11" s="12">
        <v>44049</v>
      </c>
      <c r="G11" s="13">
        <v>1243549</v>
      </c>
      <c r="H11" s="14">
        <v>0</v>
      </c>
      <c r="I11" s="14"/>
      <c r="J11" s="15">
        <v>793068</v>
      </c>
      <c r="K11" s="15">
        <v>0</v>
      </c>
      <c r="L11" s="15"/>
      <c r="M11" s="15"/>
      <c r="N11" s="14">
        <f t="shared" si="0"/>
        <v>793068</v>
      </c>
      <c r="O11" s="14">
        <f t="shared" si="1"/>
        <v>450481</v>
      </c>
      <c r="P11" s="21">
        <v>63580</v>
      </c>
      <c r="Q11" s="13">
        <f t="shared" si="2"/>
        <v>1243549</v>
      </c>
      <c r="R11" s="14">
        <v>0</v>
      </c>
      <c r="S11" s="14">
        <v>0</v>
      </c>
      <c r="T11" s="12"/>
      <c r="U11" s="14"/>
      <c r="V11" s="16"/>
      <c r="W11" s="11"/>
      <c r="X11" s="14">
        <v>0</v>
      </c>
      <c r="Y11" s="11"/>
      <c r="Z11" s="14">
        <v>0</v>
      </c>
      <c r="AA11" s="14">
        <v>0</v>
      </c>
      <c r="AB11" s="14">
        <v>0</v>
      </c>
      <c r="AC11" s="14">
        <v>450481</v>
      </c>
      <c r="AD11" s="16"/>
      <c r="AE11" s="14">
        <v>0</v>
      </c>
      <c r="AF11" s="16">
        <v>0</v>
      </c>
      <c r="AG11" s="17">
        <f t="shared" si="3"/>
        <v>0</v>
      </c>
      <c r="AH11" s="16">
        <v>0</v>
      </c>
      <c r="AI11" s="18"/>
    </row>
    <row r="12" spans="1:35" x14ac:dyDescent="0.25">
      <c r="A12" s="11">
        <v>4</v>
      </c>
      <c r="B12" s="11" t="s">
        <v>39</v>
      </c>
      <c r="C12" s="11"/>
      <c r="D12" s="11">
        <v>63635</v>
      </c>
      <c r="E12" s="12">
        <v>44036</v>
      </c>
      <c r="F12" s="12">
        <v>44049</v>
      </c>
      <c r="G12" s="13">
        <v>23240406</v>
      </c>
      <c r="H12" s="14">
        <v>0</v>
      </c>
      <c r="I12" s="14"/>
      <c r="J12" s="15">
        <v>22916405</v>
      </c>
      <c r="K12" s="15">
        <v>0</v>
      </c>
      <c r="L12" s="15"/>
      <c r="M12" s="15"/>
      <c r="N12" s="14">
        <f t="shared" si="0"/>
        <v>22916405</v>
      </c>
      <c r="O12" s="14">
        <f t="shared" si="1"/>
        <v>324001</v>
      </c>
      <c r="P12" s="21">
        <v>63635</v>
      </c>
      <c r="Q12" s="13">
        <f t="shared" si="2"/>
        <v>23240406</v>
      </c>
      <c r="R12" s="14">
        <v>0</v>
      </c>
      <c r="S12" s="14">
        <v>0</v>
      </c>
      <c r="T12" s="12"/>
      <c r="U12" s="14"/>
      <c r="V12" s="16"/>
      <c r="W12" s="11"/>
      <c r="X12" s="14">
        <v>0</v>
      </c>
      <c r="Y12" s="11"/>
      <c r="Z12" s="14">
        <v>0</v>
      </c>
      <c r="AA12" s="14">
        <v>0</v>
      </c>
      <c r="AB12" s="14">
        <v>0</v>
      </c>
      <c r="AC12" s="14">
        <v>324001</v>
      </c>
      <c r="AD12" s="16"/>
      <c r="AE12" s="14">
        <v>0</v>
      </c>
      <c r="AF12" s="16">
        <v>0</v>
      </c>
      <c r="AG12" s="17">
        <f t="shared" si="3"/>
        <v>0</v>
      </c>
      <c r="AH12" s="16">
        <v>0</v>
      </c>
      <c r="AI12" s="18"/>
    </row>
    <row r="13" spans="1:35" x14ac:dyDescent="0.25">
      <c r="A13" s="11">
        <v>5</v>
      </c>
      <c r="B13" s="11" t="s">
        <v>39</v>
      </c>
      <c r="C13" s="11" t="s">
        <v>40</v>
      </c>
      <c r="D13" s="11">
        <v>5955</v>
      </c>
      <c r="E13" s="12">
        <v>44417</v>
      </c>
      <c r="F13" s="12">
        <v>44418</v>
      </c>
      <c r="G13" s="13">
        <v>85673231</v>
      </c>
      <c r="H13" s="14">
        <v>0</v>
      </c>
      <c r="I13" s="14"/>
      <c r="J13" s="15">
        <v>0</v>
      </c>
      <c r="K13" s="15">
        <v>0</v>
      </c>
      <c r="L13" s="15"/>
      <c r="M13" s="15"/>
      <c r="N13" s="14">
        <f t="shared" si="0"/>
        <v>0</v>
      </c>
      <c r="O13" s="14">
        <f t="shared" si="1"/>
        <v>85673231</v>
      </c>
      <c r="P13" s="21" t="s">
        <v>42</v>
      </c>
      <c r="Q13" s="13">
        <f t="shared" si="2"/>
        <v>85673231</v>
      </c>
      <c r="R13" s="14">
        <v>0</v>
      </c>
      <c r="S13" s="14">
        <v>0</v>
      </c>
      <c r="T13" s="12"/>
      <c r="U13" s="14"/>
      <c r="V13" s="16"/>
      <c r="W13" s="11"/>
      <c r="X13" s="14">
        <v>0</v>
      </c>
      <c r="Y13" s="11"/>
      <c r="Z13" s="14">
        <v>0</v>
      </c>
      <c r="AA13" s="14">
        <v>0</v>
      </c>
      <c r="AB13" s="14">
        <v>0</v>
      </c>
      <c r="AC13" s="14">
        <v>0</v>
      </c>
      <c r="AD13" s="16"/>
      <c r="AE13" s="14">
        <v>0</v>
      </c>
      <c r="AF13" s="16">
        <v>0</v>
      </c>
      <c r="AG13" s="17">
        <f t="shared" si="3"/>
        <v>85673231</v>
      </c>
      <c r="AH13" s="16">
        <v>0</v>
      </c>
      <c r="AI13" s="18"/>
    </row>
    <row r="14" spans="1:35" x14ac:dyDescent="0.25">
      <c r="A14" s="11">
        <v>6</v>
      </c>
      <c r="B14" s="11" t="s">
        <v>39</v>
      </c>
      <c r="C14" s="11" t="s">
        <v>40</v>
      </c>
      <c r="D14" s="11">
        <v>1515</v>
      </c>
      <c r="E14" s="12">
        <v>44165</v>
      </c>
      <c r="F14" s="12">
        <v>44265</v>
      </c>
      <c r="G14" s="13">
        <v>256576147</v>
      </c>
      <c r="H14" s="14">
        <v>0</v>
      </c>
      <c r="I14" s="14"/>
      <c r="J14" s="15">
        <v>195825590</v>
      </c>
      <c r="K14" s="15">
        <v>50500557</v>
      </c>
      <c r="L14" s="15"/>
      <c r="M14" s="15"/>
      <c r="N14" s="14">
        <f t="shared" si="0"/>
        <v>246326147</v>
      </c>
      <c r="O14" s="14">
        <f t="shared" si="1"/>
        <v>10250000</v>
      </c>
      <c r="P14" s="21" t="s">
        <v>43</v>
      </c>
      <c r="Q14" s="13">
        <f t="shared" si="2"/>
        <v>256576147</v>
      </c>
      <c r="R14" s="14">
        <v>0</v>
      </c>
      <c r="S14" s="14">
        <v>0</v>
      </c>
      <c r="T14" s="12"/>
      <c r="U14" s="14"/>
      <c r="V14" s="16"/>
      <c r="W14" s="11"/>
      <c r="X14" s="14">
        <v>0</v>
      </c>
      <c r="Y14" s="11"/>
      <c r="Z14" s="14">
        <v>0</v>
      </c>
      <c r="AA14" s="14">
        <v>0</v>
      </c>
      <c r="AB14" s="14">
        <v>0</v>
      </c>
      <c r="AC14" s="14">
        <v>9150000</v>
      </c>
      <c r="AD14" s="16"/>
      <c r="AE14" s="14">
        <v>0</v>
      </c>
      <c r="AF14" s="16">
        <v>0</v>
      </c>
      <c r="AG14" s="17">
        <f t="shared" si="3"/>
        <v>1100000</v>
      </c>
      <c r="AH14" s="16">
        <v>0</v>
      </c>
      <c r="AI14" s="18"/>
    </row>
    <row r="15" spans="1:35" x14ac:dyDescent="0.25">
      <c r="A15" s="11">
        <v>7</v>
      </c>
      <c r="B15" s="11" t="s">
        <v>39</v>
      </c>
      <c r="C15" s="11" t="s">
        <v>40</v>
      </c>
      <c r="D15" s="11">
        <v>306</v>
      </c>
      <c r="E15" s="12">
        <v>44074</v>
      </c>
      <c r="F15" s="12">
        <v>44083</v>
      </c>
      <c r="G15" s="13">
        <v>256576147</v>
      </c>
      <c r="H15" s="14">
        <v>0</v>
      </c>
      <c r="I15" s="14"/>
      <c r="J15" s="15">
        <v>27818</v>
      </c>
      <c r="K15" s="15">
        <v>247476301</v>
      </c>
      <c r="L15" s="15"/>
      <c r="M15" s="15"/>
      <c r="N15" s="14">
        <f t="shared" si="0"/>
        <v>247504119</v>
      </c>
      <c r="O15" s="14">
        <f t="shared" si="1"/>
        <v>9072028</v>
      </c>
      <c r="P15" s="21" t="s">
        <v>44</v>
      </c>
      <c r="Q15" s="13">
        <f t="shared" si="2"/>
        <v>256576147</v>
      </c>
      <c r="R15" s="14">
        <v>0</v>
      </c>
      <c r="S15" s="14">
        <v>0</v>
      </c>
      <c r="T15" s="12"/>
      <c r="U15" s="14"/>
      <c r="V15" s="16"/>
      <c r="W15" s="11"/>
      <c r="X15" s="14">
        <v>0</v>
      </c>
      <c r="Y15" s="11"/>
      <c r="Z15" s="14">
        <v>0</v>
      </c>
      <c r="AA15" s="14">
        <v>0</v>
      </c>
      <c r="AB15" s="14">
        <v>0</v>
      </c>
      <c r="AC15" s="14">
        <v>9072028</v>
      </c>
      <c r="AD15" s="16"/>
      <c r="AE15" s="14">
        <v>0</v>
      </c>
      <c r="AF15" s="16">
        <v>0</v>
      </c>
      <c r="AG15" s="17">
        <f t="shared" si="3"/>
        <v>0</v>
      </c>
      <c r="AH15" s="16">
        <v>0</v>
      </c>
      <c r="AI15" s="18"/>
    </row>
    <row r="16" spans="1:35" x14ac:dyDescent="0.25">
      <c r="A16" s="11">
        <v>8</v>
      </c>
      <c r="B16" s="11" t="s">
        <v>39</v>
      </c>
      <c r="C16" s="11" t="s">
        <v>40</v>
      </c>
      <c r="D16" s="11">
        <v>1516</v>
      </c>
      <c r="E16" s="12">
        <v>44165</v>
      </c>
      <c r="F16" s="12">
        <v>44174</v>
      </c>
      <c r="G16" s="13">
        <v>154390000</v>
      </c>
      <c r="H16" s="14">
        <v>0</v>
      </c>
      <c r="I16" s="14"/>
      <c r="J16" s="15">
        <v>138345000</v>
      </c>
      <c r="K16" s="15">
        <v>3465000</v>
      </c>
      <c r="L16" s="15"/>
      <c r="M16" s="15"/>
      <c r="N16" s="14">
        <f t="shared" si="0"/>
        <v>141810000</v>
      </c>
      <c r="O16" s="14">
        <f t="shared" si="1"/>
        <v>12580000</v>
      </c>
      <c r="P16" s="21" t="s">
        <v>45</v>
      </c>
      <c r="Q16" s="13">
        <f t="shared" si="2"/>
        <v>154390000</v>
      </c>
      <c r="R16" s="14">
        <v>0</v>
      </c>
      <c r="S16" s="14">
        <v>0</v>
      </c>
      <c r="T16" s="12"/>
      <c r="U16" s="14"/>
      <c r="V16" s="16"/>
      <c r="W16" s="11"/>
      <c r="X16" s="14">
        <v>0</v>
      </c>
      <c r="Y16" s="11"/>
      <c r="Z16" s="14">
        <v>0</v>
      </c>
      <c r="AA16" s="14">
        <v>0</v>
      </c>
      <c r="AB16" s="14">
        <v>0</v>
      </c>
      <c r="AC16" s="14">
        <v>12580000</v>
      </c>
      <c r="AD16" s="16"/>
      <c r="AE16" s="14">
        <v>0</v>
      </c>
      <c r="AF16" s="16">
        <v>0</v>
      </c>
      <c r="AG16" s="17">
        <f t="shared" si="3"/>
        <v>0</v>
      </c>
      <c r="AH16" s="16">
        <v>0</v>
      </c>
      <c r="AI16" s="18"/>
    </row>
    <row r="17" spans="1:35" x14ac:dyDescent="0.25">
      <c r="A17" s="11">
        <v>9</v>
      </c>
      <c r="B17" s="11" t="s">
        <v>39</v>
      </c>
      <c r="C17" s="11" t="s">
        <v>40</v>
      </c>
      <c r="D17" s="11">
        <v>2875</v>
      </c>
      <c r="E17" s="12">
        <v>44254</v>
      </c>
      <c r="F17" s="12">
        <v>44265</v>
      </c>
      <c r="G17" s="13">
        <v>206522511</v>
      </c>
      <c r="H17" s="14">
        <v>0</v>
      </c>
      <c r="I17" s="14"/>
      <c r="J17" s="15">
        <v>86907437</v>
      </c>
      <c r="K17" s="15">
        <v>86858658</v>
      </c>
      <c r="L17" s="15"/>
      <c r="M17" s="15"/>
      <c r="N17" s="14">
        <f t="shared" si="0"/>
        <v>173766095</v>
      </c>
      <c r="O17" s="14">
        <f t="shared" si="1"/>
        <v>32756416</v>
      </c>
      <c r="P17" s="21" t="s">
        <v>46</v>
      </c>
      <c r="Q17" s="13">
        <f t="shared" si="2"/>
        <v>206522511</v>
      </c>
      <c r="R17" s="14">
        <v>0</v>
      </c>
      <c r="S17" s="14">
        <v>0</v>
      </c>
      <c r="T17" s="12"/>
      <c r="U17" s="14"/>
      <c r="V17" s="16"/>
      <c r="W17" s="11"/>
      <c r="X17" s="14">
        <v>0</v>
      </c>
      <c r="Y17" s="11"/>
      <c r="Z17" s="14">
        <v>0</v>
      </c>
      <c r="AA17" s="14">
        <v>0</v>
      </c>
      <c r="AB17" s="14">
        <v>0</v>
      </c>
      <c r="AC17" s="14">
        <v>0</v>
      </c>
      <c r="AD17" s="16"/>
      <c r="AE17" s="14">
        <v>0</v>
      </c>
      <c r="AF17" s="16">
        <v>0</v>
      </c>
      <c r="AG17" s="17">
        <f t="shared" si="3"/>
        <v>32756416</v>
      </c>
      <c r="AH17" s="16">
        <v>0</v>
      </c>
      <c r="AI17" s="18"/>
    </row>
    <row r="18" spans="1:35" x14ac:dyDescent="0.25">
      <c r="A18" s="11">
        <v>10</v>
      </c>
      <c r="B18" s="11" t="s">
        <v>39</v>
      </c>
      <c r="C18" s="11"/>
      <c r="D18" s="11">
        <v>63787</v>
      </c>
      <c r="E18" s="12">
        <v>44043</v>
      </c>
      <c r="F18" s="12">
        <v>44049</v>
      </c>
      <c r="G18" s="13">
        <v>256576147</v>
      </c>
      <c r="H18" s="14">
        <v>0</v>
      </c>
      <c r="I18" s="14"/>
      <c r="J18" s="15">
        <v>18597892</v>
      </c>
      <c r="K18" s="15">
        <v>232146237</v>
      </c>
      <c r="L18" s="15"/>
      <c r="M18" s="15"/>
      <c r="N18" s="14">
        <f t="shared" si="0"/>
        <v>250744129</v>
      </c>
      <c r="O18" s="14">
        <f t="shared" si="1"/>
        <v>5832018</v>
      </c>
      <c r="P18" s="21">
        <v>63787</v>
      </c>
      <c r="Q18" s="13">
        <f t="shared" si="2"/>
        <v>256576147</v>
      </c>
      <c r="R18" s="14">
        <v>0</v>
      </c>
      <c r="S18" s="14">
        <v>0</v>
      </c>
      <c r="T18" s="12"/>
      <c r="U18" s="14"/>
      <c r="V18" s="16"/>
      <c r="W18" s="11"/>
      <c r="X18" s="14">
        <v>0</v>
      </c>
      <c r="Y18" s="11"/>
      <c r="Z18" s="14">
        <v>0</v>
      </c>
      <c r="AA18" s="14">
        <v>0</v>
      </c>
      <c r="AB18" s="14">
        <v>0</v>
      </c>
      <c r="AC18" s="14">
        <v>5832018</v>
      </c>
      <c r="AD18" s="16"/>
      <c r="AE18" s="14">
        <v>0</v>
      </c>
      <c r="AF18" s="16">
        <v>0</v>
      </c>
      <c r="AG18" s="17">
        <f t="shared" si="3"/>
        <v>0</v>
      </c>
      <c r="AH18" s="16">
        <v>0</v>
      </c>
      <c r="AI18" s="18"/>
    </row>
    <row r="19" spans="1:35" x14ac:dyDescent="0.25">
      <c r="A19" s="11">
        <v>11</v>
      </c>
      <c r="B19" s="11" t="s">
        <v>39</v>
      </c>
      <c r="C19" s="11" t="s">
        <v>40</v>
      </c>
      <c r="D19" s="11">
        <v>1999</v>
      </c>
      <c r="E19" s="12">
        <v>44195</v>
      </c>
      <c r="F19" s="12">
        <v>44264</v>
      </c>
      <c r="G19" s="13">
        <v>256576147</v>
      </c>
      <c r="H19" s="14">
        <v>0</v>
      </c>
      <c r="I19" s="14"/>
      <c r="J19" s="15">
        <v>140599272</v>
      </c>
      <c r="K19" s="15">
        <v>111326875</v>
      </c>
      <c r="L19" s="15"/>
      <c r="M19" s="15"/>
      <c r="N19" s="14">
        <f t="shared" si="0"/>
        <v>251926147</v>
      </c>
      <c r="O19" s="14">
        <f t="shared" si="1"/>
        <v>4650000</v>
      </c>
      <c r="P19" s="21" t="s">
        <v>47</v>
      </c>
      <c r="Q19" s="13">
        <f t="shared" si="2"/>
        <v>256576147</v>
      </c>
      <c r="R19" s="14">
        <v>0</v>
      </c>
      <c r="S19" s="14">
        <v>0</v>
      </c>
      <c r="T19" s="12"/>
      <c r="U19" s="14"/>
      <c r="V19" s="16"/>
      <c r="W19" s="11"/>
      <c r="X19" s="14">
        <v>0</v>
      </c>
      <c r="Y19" s="11"/>
      <c r="Z19" s="14">
        <v>0</v>
      </c>
      <c r="AA19" s="14">
        <v>0</v>
      </c>
      <c r="AB19" s="14">
        <v>0</v>
      </c>
      <c r="AC19" s="14">
        <v>0</v>
      </c>
      <c r="AD19" s="16"/>
      <c r="AE19" s="14">
        <v>0</v>
      </c>
      <c r="AF19" s="16">
        <v>0</v>
      </c>
      <c r="AG19" s="17">
        <f>G19-H19-I19-N19-R19-S19-U19-Z19-AC19-AE19</f>
        <v>4650000</v>
      </c>
      <c r="AH19" s="16">
        <v>0</v>
      </c>
      <c r="AI19" s="18"/>
    </row>
    <row r="20" spans="1:35" x14ac:dyDescent="0.25">
      <c r="A20" s="11">
        <v>12</v>
      </c>
      <c r="B20" s="11" t="s">
        <v>39</v>
      </c>
      <c r="C20" s="11" t="s">
        <v>40</v>
      </c>
      <c r="D20" s="11">
        <v>1044</v>
      </c>
      <c r="E20" s="12">
        <v>44132</v>
      </c>
      <c r="F20" s="12">
        <v>44231</v>
      </c>
      <c r="G20" s="13">
        <v>1900000</v>
      </c>
      <c r="H20" s="14">
        <v>0</v>
      </c>
      <c r="I20" s="14"/>
      <c r="J20" s="15">
        <v>0</v>
      </c>
      <c r="K20" s="15">
        <v>1900000</v>
      </c>
      <c r="L20" s="15"/>
      <c r="M20" s="15"/>
      <c r="N20" s="14">
        <f t="shared" si="0"/>
        <v>1900000</v>
      </c>
      <c r="O20" s="14">
        <f t="shared" si="1"/>
        <v>0</v>
      </c>
      <c r="P20" s="21" t="s">
        <v>48</v>
      </c>
      <c r="Q20" s="13">
        <f t="shared" si="2"/>
        <v>1900000</v>
      </c>
      <c r="R20" s="14">
        <v>0</v>
      </c>
      <c r="S20" s="14">
        <v>0</v>
      </c>
      <c r="T20" s="12"/>
      <c r="U20" s="14"/>
      <c r="V20" s="16"/>
      <c r="W20" s="11"/>
      <c r="X20" s="14">
        <v>0</v>
      </c>
      <c r="Y20" s="11"/>
      <c r="Z20" s="14">
        <v>0</v>
      </c>
      <c r="AA20" s="14">
        <v>0</v>
      </c>
      <c r="AB20" s="14">
        <v>0</v>
      </c>
      <c r="AC20" s="14">
        <v>0</v>
      </c>
      <c r="AD20" s="16"/>
      <c r="AE20" s="14">
        <v>0</v>
      </c>
      <c r="AF20" s="16">
        <v>0</v>
      </c>
      <c r="AG20" s="17">
        <f>G20-H20-I20-N20-R20-S20-U20-Z20-AC20-AE20</f>
        <v>0</v>
      </c>
      <c r="AH20" s="16">
        <v>0</v>
      </c>
      <c r="AI20" s="18"/>
    </row>
    <row r="21" spans="1:35" x14ac:dyDescent="0.25">
      <c r="A21" s="11">
        <v>13</v>
      </c>
      <c r="B21" s="11" t="s">
        <v>39</v>
      </c>
      <c r="C21" s="11" t="s">
        <v>40</v>
      </c>
      <c r="D21" s="11">
        <v>1054</v>
      </c>
      <c r="E21" s="12">
        <v>44132</v>
      </c>
      <c r="F21" s="12">
        <v>44231</v>
      </c>
      <c r="G21" s="13">
        <v>21000000</v>
      </c>
      <c r="H21" s="14">
        <v>0</v>
      </c>
      <c r="I21" s="14"/>
      <c r="J21" s="15">
        <v>0</v>
      </c>
      <c r="K21" s="15">
        <v>21000000</v>
      </c>
      <c r="L21" s="15"/>
      <c r="M21" s="15"/>
      <c r="N21" s="14">
        <f t="shared" si="0"/>
        <v>21000000</v>
      </c>
      <c r="O21" s="14">
        <f t="shared" si="1"/>
        <v>0</v>
      </c>
      <c r="P21" s="21" t="s">
        <v>49</v>
      </c>
      <c r="Q21" s="13">
        <f t="shared" si="2"/>
        <v>21000000</v>
      </c>
      <c r="R21" s="14">
        <v>0</v>
      </c>
      <c r="S21" s="14">
        <v>0</v>
      </c>
      <c r="T21" s="12"/>
      <c r="U21" s="14"/>
      <c r="V21" s="16"/>
      <c r="W21" s="11"/>
      <c r="X21" s="14">
        <v>0</v>
      </c>
      <c r="Y21" s="11"/>
      <c r="Z21" s="14">
        <v>0</v>
      </c>
      <c r="AA21" s="14">
        <v>0</v>
      </c>
      <c r="AB21" s="14">
        <v>0</v>
      </c>
      <c r="AC21" s="14">
        <v>0</v>
      </c>
      <c r="AD21" s="16"/>
      <c r="AE21" s="14">
        <v>0</v>
      </c>
      <c r="AF21" s="16">
        <v>0</v>
      </c>
      <c r="AG21" s="17">
        <f t="shared" ref="AG21:AG38" si="4">G21-H21-I21-N21-R21-S21-U21-Z21-AC21-AE21</f>
        <v>0</v>
      </c>
      <c r="AH21" s="16"/>
      <c r="AI21" s="18"/>
    </row>
    <row r="22" spans="1:35" x14ac:dyDescent="0.25">
      <c r="A22" s="11">
        <v>14</v>
      </c>
      <c r="B22" s="11" t="s">
        <v>39</v>
      </c>
      <c r="C22" s="11" t="s">
        <v>40</v>
      </c>
      <c r="D22" s="11">
        <v>1941</v>
      </c>
      <c r="E22" s="12">
        <v>44194</v>
      </c>
      <c r="F22" s="12">
        <v>44203</v>
      </c>
      <c r="G22" s="13">
        <v>22626515</v>
      </c>
      <c r="H22" s="14">
        <v>0</v>
      </c>
      <c r="I22" s="14"/>
      <c r="J22" s="15">
        <v>0</v>
      </c>
      <c r="K22" s="15">
        <v>22626515</v>
      </c>
      <c r="L22" s="15"/>
      <c r="M22" s="15"/>
      <c r="N22" s="14">
        <f t="shared" si="0"/>
        <v>22626515</v>
      </c>
      <c r="O22" s="14">
        <f t="shared" si="1"/>
        <v>0</v>
      </c>
      <c r="P22" s="21" t="s">
        <v>50</v>
      </c>
      <c r="Q22" s="13">
        <f t="shared" si="2"/>
        <v>22626515</v>
      </c>
      <c r="R22" s="14">
        <v>0</v>
      </c>
      <c r="S22" s="14">
        <v>0</v>
      </c>
      <c r="T22" s="12"/>
      <c r="U22" s="14"/>
      <c r="V22" s="16"/>
      <c r="W22" s="11"/>
      <c r="X22" s="14">
        <v>0</v>
      </c>
      <c r="Y22" s="11"/>
      <c r="Z22" s="14">
        <v>0</v>
      </c>
      <c r="AA22" s="14">
        <v>0</v>
      </c>
      <c r="AB22" s="14">
        <v>0</v>
      </c>
      <c r="AC22" s="14">
        <v>0</v>
      </c>
      <c r="AD22" s="16"/>
      <c r="AE22" s="14">
        <v>0</v>
      </c>
      <c r="AF22" s="16">
        <v>0</v>
      </c>
      <c r="AG22" s="17">
        <f t="shared" si="4"/>
        <v>0</v>
      </c>
      <c r="AH22" s="16"/>
      <c r="AI22" s="18"/>
    </row>
    <row r="23" spans="1:35" x14ac:dyDescent="0.25">
      <c r="A23" s="11">
        <v>15</v>
      </c>
      <c r="B23" s="11" t="s">
        <v>39</v>
      </c>
      <c r="C23" s="11" t="s">
        <v>40</v>
      </c>
      <c r="D23" s="11">
        <v>2507</v>
      </c>
      <c r="E23" s="12">
        <v>44237</v>
      </c>
      <c r="F23" s="12">
        <v>44265</v>
      </c>
      <c r="G23" s="13">
        <v>3325000</v>
      </c>
      <c r="H23" s="14">
        <v>0</v>
      </c>
      <c r="I23" s="14"/>
      <c r="J23" s="15">
        <v>0</v>
      </c>
      <c r="K23" s="15">
        <v>0</v>
      </c>
      <c r="L23" s="15"/>
      <c r="M23" s="15"/>
      <c r="N23" s="14">
        <f t="shared" si="0"/>
        <v>0</v>
      </c>
      <c r="O23" s="14">
        <f t="shared" si="1"/>
        <v>3325000</v>
      </c>
      <c r="P23" s="21" t="s">
        <v>51</v>
      </c>
      <c r="Q23" s="13">
        <f t="shared" si="2"/>
        <v>3325000</v>
      </c>
      <c r="R23" s="14">
        <v>0</v>
      </c>
      <c r="S23" s="14">
        <v>0</v>
      </c>
      <c r="T23" s="12"/>
      <c r="U23" s="14"/>
      <c r="V23" s="16"/>
      <c r="W23" s="11"/>
      <c r="X23" s="14">
        <v>0</v>
      </c>
      <c r="Y23" s="11"/>
      <c r="Z23" s="14">
        <v>0</v>
      </c>
      <c r="AA23" s="14">
        <v>0</v>
      </c>
      <c r="AB23" s="14">
        <v>0</v>
      </c>
      <c r="AC23" s="14">
        <v>0</v>
      </c>
      <c r="AD23" s="16"/>
      <c r="AE23" s="14">
        <v>0</v>
      </c>
      <c r="AF23" s="16">
        <v>0</v>
      </c>
      <c r="AG23" s="17">
        <f t="shared" si="4"/>
        <v>3325000</v>
      </c>
      <c r="AH23" s="16"/>
      <c r="AI23" s="18"/>
    </row>
    <row r="24" spans="1:35" x14ac:dyDescent="0.25">
      <c r="A24" s="11">
        <v>16</v>
      </c>
      <c r="B24" s="11" t="s">
        <v>39</v>
      </c>
      <c r="C24" s="11" t="s">
        <v>40</v>
      </c>
      <c r="D24" s="11">
        <v>2807</v>
      </c>
      <c r="E24" s="12">
        <v>44253</v>
      </c>
      <c r="F24" s="12">
        <v>44265</v>
      </c>
      <c r="G24" s="13">
        <v>1855833</v>
      </c>
      <c r="H24" s="14">
        <v>0</v>
      </c>
      <c r="I24" s="14"/>
      <c r="J24" s="15">
        <v>0</v>
      </c>
      <c r="K24" s="15">
        <v>0</v>
      </c>
      <c r="L24" s="15"/>
      <c r="M24" s="15"/>
      <c r="N24" s="14">
        <f t="shared" si="0"/>
        <v>0</v>
      </c>
      <c r="O24" s="14">
        <f t="shared" si="1"/>
        <v>1855833</v>
      </c>
      <c r="P24" s="21" t="s">
        <v>52</v>
      </c>
      <c r="Q24" s="13">
        <f t="shared" si="2"/>
        <v>1855833</v>
      </c>
      <c r="R24" s="14">
        <v>0</v>
      </c>
      <c r="S24" s="14">
        <v>0</v>
      </c>
      <c r="T24" s="12"/>
      <c r="U24" s="14"/>
      <c r="V24" s="16"/>
      <c r="W24" s="11"/>
      <c r="X24" s="14">
        <v>0</v>
      </c>
      <c r="Y24" s="11"/>
      <c r="Z24" s="14">
        <v>0</v>
      </c>
      <c r="AA24" s="14">
        <v>0</v>
      </c>
      <c r="AB24" s="14">
        <v>0</v>
      </c>
      <c r="AC24" s="14">
        <v>0</v>
      </c>
      <c r="AD24" s="16"/>
      <c r="AE24" s="14">
        <v>0</v>
      </c>
      <c r="AF24" s="16">
        <v>0</v>
      </c>
      <c r="AG24" s="17">
        <f t="shared" si="4"/>
        <v>1855833</v>
      </c>
      <c r="AH24" s="16"/>
      <c r="AI24" s="18"/>
    </row>
    <row r="25" spans="1:35" x14ac:dyDescent="0.25">
      <c r="A25" s="11">
        <v>17</v>
      </c>
      <c r="B25" s="11" t="s">
        <v>39</v>
      </c>
      <c r="C25" s="11" t="s">
        <v>40</v>
      </c>
      <c r="D25" s="11">
        <v>2817</v>
      </c>
      <c r="E25" s="12">
        <v>44253</v>
      </c>
      <c r="F25" s="12">
        <v>44265</v>
      </c>
      <c r="G25" s="13">
        <v>295000</v>
      </c>
      <c r="H25" s="14">
        <v>0</v>
      </c>
      <c r="I25" s="14"/>
      <c r="J25" s="15">
        <v>0</v>
      </c>
      <c r="K25" s="15">
        <v>295000</v>
      </c>
      <c r="L25" s="15"/>
      <c r="M25" s="15"/>
      <c r="N25" s="14">
        <f t="shared" si="0"/>
        <v>295000</v>
      </c>
      <c r="O25" s="14">
        <f t="shared" si="1"/>
        <v>0</v>
      </c>
      <c r="P25" s="21" t="s">
        <v>53</v>
      </c>
      <c r="Q25" s="13">
        <f t="shared" si="2"/>
        <v>295000</v>
      </c>
      <c r="R25" s="14">
        <v>0</v>
      </c>
      <c r="S25" s="14">
        <v>0</v>
      </c>
      <c r="T25" s="12"/>
      <c r="U25" s="14"/>
      <c r="V25" s="16"/>
      <c r="W25" s="11"/>
      <c r="X25" s="14">
        <v>0</v>
      </c>
      <c r="Y25" s="11"/>
      <c r="Z25" s="14">
        <v>0</v>
      </c>
      <c r="AA25" s="14">
        <v>0</v>
      </c>
      <c r="AB25" s="14">
        <v>0</v>
      </c>
      <c r="AC25" s="14">
        <v>0</v>
      </c>
      <c r="AD25" s="16"/>
      <c r="AE25" s="14">
        <v>0</v>
      </c>
      <c r="AF25" s="16">
        <v>0</v>
      </c>
      <c r="AG25" s="17">
        <f t="shared" si="4"/>
        <v>0</v>
      </c>
      <c r="AH25" s="16"/>
      <c r="AI25" s="18"/>
    </row>
    <row r="26" spans="1:35" x14ac:dyDescent="0.25">
      <c r="A26" s="11">
        <v>18</v>
      </c>
      <c r="B26" s="11" t="s">
        <v>39</v>
      </c>
      <c r="C26" s="11" t="s">
        <v>40</v>
      </c>
      <c r="D26" s="11">
        <v>2827</v>
      </c>
      <c r="E26" s="12">
        <v>44253</v>
      </c>
      <c r="F26" s="12">
        <v>44265</v>
      </c>
      <c r="G26" s="13">
        <v>1200000</v>
      </c>
      <c r="H26" s="14">
        <v>0</v>
      </c>
      <c r="I26" s="14"/>
      <c r="J26" s="15">
        <v>0</v>
      </c>
      <c r="K26" s="15">
        <v>0</v>
      </c>
      <c r="L26" s="15"/>
      <c r="M26" s="15"/>
      <c r="N26" s="14">
        <f t="shared" si="0"/>
        <v>0</v>
      </c>
      <c r="O26" s="14">
        <f t="shared" si="1"/>
        <v>1200000</v>
      </c>
      <c r="P26" s="21" t="s">
        <v>54</v>
      </c>
      <c r="Q26" s="13">
        <f t="shared" si="2"/>
        <v>1200000</v>
      </c>
      <c r="R26" s="14">
        <v>0</v>
      </c>
      <c r="S26" s="14">
        <v>0</v>
      </c>
      <c r="T26" s="12"/>
      <c r="U26" s="14"/>
      <c r="V26" s="16"/>
      <c r="W26" s="11"/>
      <c r="X26" s="14">
        <v>0</v>
      </c>
      <c r="Y26" s="11"/>
      <c r="Z26" s="14">
        <v>0</v>
      </c>
      <c r="AA26" s="14">
        <v>0</v>
      </c>
      <c r="AB26" s="14">
        <v>0</v>
      </c>
      <c r="AC26" s="14">
        <v>0</v>
      </c>
      <c r="AD26" s="16"/>
      <c r="AE26" s="14">
        <v>0</v>
      </c>
      <c r="AF26" s="16">
        <v>0</v>
      </c>
      <c r="AG26" s="17">
        <f t="shared" si="4"/>
        <v>1200000</v>
      </c>
      <c r="AH26" s="16"/>
      <c r="AI26" s="18"/>
    </row>
    <row r="27" spans="1:35" x14ac:dyDescent="0.25">
      <c r="A27" s="11">
        <v>19</v>
      </c>
      <c r="B27" s="11" t="s">
        <v>39</v>
      </c>
      <c r="C27" s="11" t="s">
        <v>40</v>
      </c>
      <c r="D27" s="11">
        <v>2990</v>
      </c>
      <c r="E27" s="12">
        <v>44273</v>
      </c>
      <c r="F27" s="12">
        <v>44349</v>
      </c>
      <c r="G27" s="13">
        <v>2140000</v>
      </c>
      <c r="H27" s="14">
        <v>0</v>
      </c>
      <c r="I27" s="14"/>
      <c r="J27" s="15">
        <v>0</v>
      </c>
      <c r="K27" s="15">
        <v>0</v>
      </c>
      <c r="L27" s="15"/>
      <c r="M27" s="15"/>
      <c r="N27" s="14">
        <f t="shared" si="0"/>
        <v>0</v>
      </c>
      <c r="O27" s="14">
        <f t="shared" si="1"/>
        <v>2140000</v>
      </c>
      <c r="P27" s="21" t="s">
        <v>55</v>
      </c>
      <c r="Q27" s="13">
        <f t="shared" si="2"/>
        <v>2140000</v>
      </c>
      <c r="R27" s="14">
        <v>0</v>
      </c>
      <c r="S27" s="14">
        <v>0</v>
      </c>
      <c r="T27" s="12"/>
      <c r="U27" s="14"/>
      <c r="V27" s="16"/>
      <c r="W27" s="11"/>
      <c r="X27" s="14">
        <v>0</v>
      </c>
      <c r="Y27" s="11"/>
      <c r="Z27" s="14">
        <v>0</v>
      </c>
      <c r="AA27" s="14">
        <v>0</v>
      </c>
      <c r="AB27" s="14">
        <v>0</v>
      </c>
      <c r="AC27" s="14">
        <v>0</v>
      </c>
      <c r="AD27" s="16"/>
      <c r="AE27" s="14">
        <v>0</v>
      </c>
      <c r="AF27" s="16">
        <v>0</v>
      </c>
      <c r="AG27" s="17">
        <f t="shared" si="4"/>
        <v>2140000</v>
      </c>
      <c r="AH27" s="16"/>
      <c r="AI27" s="18"/>
    </row>
    <row r="28" spans="1:35" x14ac:dyDescent="0.25">
      <c r="A28" s="11">
        <v>20</v>
      </c>
      <c r="B28" s="11" t="s">
        <v>39</v>
      </c>
      <c r="C28" s="11" t="s">
        <v>40</v>
      </c>
      <c r="D28" s="11">
        <v>3284</v>
      </c>
      <c r="E28" s="12">
        <v>44280</v>
      </c>
      <c r="F28" s="12">
        <v>44349</v>
      </c>
      <c r="G28" s="13">
        <v>55000</v>
      </c>
      <c r="H28" s="14">
        <v>0</v>
      </c>
      <c r="I28" s="14"/>
      <c r="J28" s="15">
        <v>0</v>
      </c>
      <c r="K28" s="15">
        <v>0</v>
      </c>
      <c r="L28" s="15"/>
      <c r="M28" s="15"/>
      <c r="N28" s="14">
        <f t="shared" si="0"/>
        <v>0</v>
      </c>
      <c r="O28" s="14">
        <f t="shared" si="1"/>
        <v>55000</v>
      </c>
      <c r="P28" s="21" t="s">
        <v>56</v>
      </c>
      <c r="Q28" s="13">
        <f t="shared" si="2"/>
        <v>55000</v>
      </c>
      <c r="R28" s="14">
        <v>0</v>
      </c>
      <c r="S28" s="14">
        <v>0</v>
      </c>
      <c r="T28" s="12"/>
      <c r="U28" s="14"/>
      <c r="V28" s="16"/>
      <c r="W28" s="11"/>
      <c r="X28" s="14">
        <v>0</v>
      </c>
      <c r="Y28" s="11"/>
      <c r="Z28" s="14">
        <v>0</v>
      </c>
      <c r="AA28" s="14">
        <v>0</v>
      </c>
      <c r="AB28" s="14">
        <v>0</v>
      </c>
      <c r="AC28" s="14">
        <v>0</v>
      </c>
      <c r="AD28" s="16"/>
      <c r="AE28" s="14">
        <v>0</v>
      </c>
      <c r="AF28" s="16">
        <v>0</v>
      </c>
      <c r="AG28" s="17">
        <f t="shared" si="4"/>
        <v>55000</v>
      </c>
      <c r="AH28" s="16"/>
      <c r="AI28" s="18"/>
    </row>
    <row r="29" spans="1:35" x14ac:dyDescent="0.25">
      <c r="A29" s="11">
        <v>21</v>
      </c>
      <c r="B29" s="11" t="s">
        <v>39</v>
      </c>
      <c r="C29" s="11" t="s">
        <v>40</v>
      </c>
      <c r="D29" s="11">
        <v>3379</v>
      </c>
      <c r="E29" s="12">
        <v>44285</v>
      </c>
      <c r="F29" s="12">
        <v>44349</v>
      </c>
      <c r="G29" s="13">
        <v>3100000</v>
      </c>
      <c r="H29" s="14">
        <v>0</v>
      </c>
      <c r="I29" s="14"/>
      <c r="J29" s="15">
        <v>0</v>
      </c>
      <c r="K29" s="15">
        <v>0</v>
      </c>
      <c r="L29" s="15"/>
      <c r="M29" s="15"/>
      <c r="N29" s="14">
        <f t="shared" ref="N29:N61" si="5">+SUM(J29:M29)</f>
        <v>0</v>
      </c>
      <c r="O29" s="14">
        <f>G29-H29-I29-N29</f>
        <v>3100000</v>
      </c>
      <c r="P29" s="21" t="s">
        <v>57</v>
      </c>
      <c r="Q29" s="13">
        <f t="shared" si="2"/>
        <v>3100000</v>
      </c>
      <c r="R29" s="14">
        <v>0</v>
      </c>
      <c r="S29" s="14">
        <v>0</v>
      </c>
      <c r="T29" s="12"/>
      <c r="U29" s="14"/>
      <c r="V29" s="16"/>
      <c r="W29" s="11"/>
      <c r="X29" s="14">
        <v>0</v>
      </c>
      <c r="Y29" s="11"/>
      <c r="Z29" s="14">
        <v>0</v>
      </c>
      <c r="AA29" s="14">
        <v>0</v>
      </c>
      <c r="AB29" s="14">
        <v>0</v>
      </c>
      <c r="AC29" s="14">
        <v>0</v>
      </c>
      <c r="AD29" s="16"/>
      <c r="AE29" s="14">
        <v>0</v>
      </c>
      <c r="AF29" s="16">
        <v>0</v>
      </c>
      <c r="AG29" s="17">
        <f t="shared" si="4"/>
        <v>3100000</v>
      </c>
      <c r="AH29" s="16">
        <v>0</v>
      </c>
      <c r="AI29" s="18"/>
    </row>
    <row r="30" spans="1:35" x14ac:dyDescent="0.25">
      <c r="A30" s="11">
        <v>22</v>
      </c>
      <c r="B30" s="11" t="s">
        <v>39</v>
      </c>
      <c r="C30" s="11" t="s">
        <v>40</v>
      </c>
      <c r="D30" s="11">
        <v>3392</v>
      </c>
      <c r="E30" s="12">
        <v>44285</v>
      </c>
      <c r="F30" s="12">
        <v>44294</v>
      </c>
      <c r="G30" s="13">
        <v>256576147</v>
      </c>
      <c r="H30" s="14">
        <v>0</v>
      </c>
      <c r="I30" s="14"/>
      <c r="J30" s="15">
        <v>249107794</v>
      </c>
      <c r="K30" s="15">
        <v>7468353</v>
      </c>
      <c r="L30" s="15"/>
      <c r="M30" s="15"/>
      <c r="N30" s="14">
        <f t="shared" si="5"/>
        <v>256576147</v>
      </c>
      <c r="O30" s="14">
        <f t="shared" ref="O30:O48" si="6">G30-H30-I30-N30</f>
        <v>0</v>
      </c>
      <c r="P30" s="21" t="s">
        <v>58</v>
      </c>
      <c r="Q30" s="13">
        <f t="shared" si="2"/>
        <v>256576147</v>
      </c>
      <c r="R30" s="14">
        <v>0</v>
      </c>
      <c r="S30" s="14">
        <v>0</v>
      </c>
      <c r="T30" s="12"/>
      <c r="U30" s="14"/>
      <c r="V30" s="16"/>
      <c r="W30" s="11"/>
      <c r="X30" s="14">
        <v>0</v>
      </c>
      <c r="Y30" s="11"/>
      <c r="Z30" s="14">
        <v>0</v>
      </c>
      <c r="AA30" s="14">
        <v>0</v>
      </c>
      <c r="AB30" s="14">
        <v>0</v>
      </c>
      <c r="AC30" s="14">
        <v>0</v>
      </c>
      <c r="AD30" s="16"/>
      <c r="AE30" s="14">
        <v>0</v>
      </c>
      <c r="AF30" s="16">
        <v>0</v>
      </c>
      <c r="AG30" s="17">
        <f t="shared" si="4"/>
        <v>0</v>
      </c>
      <c r="AH30" s="16">
        <v>0</v>
      </c>
      <c r="AI30" s="18"/>
    </row>
    <row r="31" spans="1:35" x14ac:dyDescent="0.25">
      <c r="A31" s="11">
        <v>23</v>
      </c>
      <c r="B31" s="11" t="s">
        <v>39</v>
      </c>
      <c r="C31" s="11" t="s">
        <v>40</v>
      </c>
      <c r="D31" s="11">
        <v>3523</v>
      </c>
      <c r="E31" s="12">
        <v>44306</v>
      </c>
      <c r="F31" s="12">
        <v>44322</v>
      </c>
      <c r="G31" s="13">
        <v>1900000</v>
      </c>
      <c r="H31" s="14">
        <v>0</v>
      </c>
      <c r="I31" s="14"/>
      <c r="J31" s="15">
        <v>0</v>
      </c>
      <c r="K31" s="15">
        <v>0</v>
      </c>
      <c r="L31" s="15"/>
      <c r="M31" s="15"/>
      <c r="N31" s="14">
        <f t="shared" si="5"/>
        <v>0</v>
      </c>
      <c r="O31" s="14">
        <f t="shared" si="6"/>
        <v>1900000</v>
      </c>
      <c r="P31" s="21" t="s">
        <v>59</v>
      </c>
      <c r="Q31" s="13">
        <f t="shared" si="2"/>
        <v>1900000</v>
      </c>
      <c r="R31" s="14">
        <v>0</v>
      </c>
      <c r="S31" s="14">
        <v>0</v>
      </c>
      <c r="T31" s="12"/>
      <c r="U31" s="14"/>
      <c r="V31" s="16"/>
      <c r="W31" s="11"/>
      <c r="X31" s="14">
        <v>0</v>
      </c>
      <c r="Y31" s="11"/>
      <c r="Z31" s="14">
        <v>0</v>
      </c>
      <c r="AA31" s="14">
        <v>0</v>
      </c>
      <c r="AB31" s="14">
        <v>0</v>
      </c>
      <c r="AC31" s="14">
        <v>0</v>
      </c>
      <c r="AD31" s="16"/>
      <c r="AE31" s="14">
        <v>0</v>
      </c>
      <c r="AF31" s="16">
        <v>0</v>
      </c>
      <c r="AG31" s="17">
        <f t="shared" si="4"/>
        <v>1900000</v>
      </c>
      <c r="AH31" s="16">
        <v>0</v>
      </c>
      <c r="AI31" s="18"/>
    </row>
    <row r="32" spans="1:35" x14ac:dyDescent="0.25">
      <c r="A32" s="11">
        <v>24</v>
      </c>
      <c r="B32" s="11" t="s">
        <v>39</v>
      </c>
      <c r="C32" s="11" t="s">
        <v>40</v>
      </c>
      <c r="D32" s="11">
        <v>3524</v>
      </c>
      <c r="E32" s="12">
        <v>44306</v>
      </c>
      <c r="F32" s="12">
        <v>44322</v>
      </c>
      <c r="G32" s="13">
        <v>17906000</v>
      </c>
      <c r="H32" s="14">
        <v>0</v>
      </c>
      <c r="I32" s="14"/>
      <c r="J32" s="15">
        <v>0</v>
      </c>
      <c r="K32" s="15">
        <v>17906000</v>
      </c>
      <c r="L32" s="15"/>
      <c r="M32" s="15"/>
      <c r="N32" s="14">
        <f t="shared" si="5"/>
        <v>17906000</v>
      </c>
      <c r="O32" s="14">
        <f t="shared" si="6"/>
        <v>0</v>
      </c>
      <c r="P32" s="21" t="s">
        <v>60</v>
      </c>
      <c r="Q32" s="13">
        <f t="shared" si="2"/>
        <v>17906000</v>
      </c>
      <c r="R32" s="14">
        <v>0</v>
      </c>
      <c r="S32" s="14">
        <v>0</v>
      </c>
      <c r="T32" s="12"/>
      <c r="U32" s="14"/>
      <c r="V32" s="16"/>
      <c r="W32" s="11"/>
      <c r="X32" s="14">
        <v>0</v>
      </c>
      <c r="Y32" s="11"/>
      <c r="Z32" s="14">
        <v>0</v>
      </c>
      <c r="AA32" s="14">
        <v>0</v>
      </c>
      <c r="AB32" s="14">
        <v>0</v>
      </c>
      <c r="AC32" s="14">
        <v>0</v>
      </c>
      <c r="AD32" s="16"/>
      <c r="AE32" s="14">
        <v>0</v>
      </c>
      <c r="AF32" s="16">
        <v>0</v>
      </c>
      <c r="AG32" s="17">
        <f t="shared" si="4"/>
        <v>0</v>
      </c>
      <c r="AH32" s="16">
        <v>0</v>
      </c>
      <c r="AI32" s="18"/>
    </row>
    <row r="33" spans="1:35" x14ac:dyDescent="0.25">
      <c r="A33" s="11">
        <v>25</v>
      </c>
      <c r="B33" s="11" t="s">
        <v>39</v>
      </c>
      <c r="C33" s="11" t="s">
        <v>40</v>
      </c>
      <c r="D33" s="11">
        <v>3613</v>
      </c>
      <c r="E33" s="12">
        <v>44312</v>
      </c>
      <c r="F33" s="12">
        <v>44322</v>
      </c>
      <c r="G33" s="13">
        <v>85000</v>
      </c>
      <c r="H33" s="14">
        <v>0</v>
      </c>
      <c r="I33" s="14"/>
      <c r="J33" s="15">
        <v>0</v>
      </c>
      <c r="K33" s="15">
        <v>0</v>
      </c>
      <c r="L33" s="15"/>
      <c r="M33" s="15"/>
      <c r="N33" s="14">
        <f t="shared" si="5"/>
        <v>0</v>
      </c>
      <c r="O33" s="14">
        <f t="shared" si="6"/>
        <v>85000</v>
      </c>
      <c r="P33" s="21" t="s">
        <v>61</v>
      </c>
      <c r="Q33" s="13">
        <f t="shared" si="2"/>
        <v>85000</v>
      </c>
      <c r="R33" s="14">
        <v>0</v>
      </c>
      <c r="S33" s="14">
        <v>0</v>
      </c>
      <c r="T33" s="12"/>
      <c r="U33" s="14"/>
      <c r="V33" s="16"/>
      <c r="W33" s="11"/>
      <c r="X33" s="14">
        <v>0</v>
      </c>
      <c r="Y33" s="11"/>
      <c r="Z33" s="14">
        <v>0</v>
      </c>
      <c r="AA33" s="14">
        <v>0</v>
      </c>
      <c r="AB33" s="14">
        <v>0</v>
      </c>
      <c r="AC33" s="14">
        <v>0</v>
      </c>
      <c r="AD33" s="16"/>
      <c r="AE33" s="14">
        <v>0</v>
      </c>
      <c r="AF33" s="16">
        <v>0</v>
      </c>
      <c r="AG33" s="17">
        <f t="shared" si="4"/>
        <v>85000</v>
      </c>
      <c r="AH33" s="16">
        <v>0</v>
      </c>
      <c r="AI33" s="18"/>
    </row>
    <row r="34" spans="1:35" x14ac:dyDescent="0.25">
      <c r="A34" s="11">
        <v>26</v>
      </c>
      <c r="B34" s="11" t="s">
        <v>39</v>
      </c>
      <c r="C34" s="11" t="s">
        <v>40</v>
      </c>
      <c r="D34" s="11">
        <v>3614</v>
      </c>
      <c r="E34" s="12">
        <v>44312</v>
      </c>
      <c r="F34" s="12">
        <v>44322</v>
      </c>
      <c r="G34" s="13">
        <v>3100000</v>
      </c>
      <c r="H34" s="14">
        <v>0</v>
      </c>
      <c r="I34" s="14"/>
      <c r="J34" s="15">
        <v>0</v>
      </c>
      <c r="K34" s="15">
        <v>0</v>
      </c>
      <c r="L34" s="15"/>
      <c r="M34" s="15"/>
      <c r="N34" s="14">
        <f t="shared" si="5"/>
        <v>0</v>
      </c>
      <c r="O34" s="14">
        <f t="shared" si="6"/>
        <v>3100000</v>
      </c>
      <c r="P34" s="21" t="s">
        <v>62</v>
      </c>
      <c r="Q34" s="13">
        <f t="shared" si="2"/>
        <v>3100000</v>
      </c>
      <c r="R34" s="14">
        <v>0</v>
      </c>
      <c r="S34" s="14">
        <v>0</v>
      </c>
      <c r="T34" s="12"/>
      <c r="U34" s="14"/>
      <c r="V34" s="16"/>
      <c r="W34" s="11"/>
      <c r="X34" s="14">
        <v>0</v>
      </c>
      <c r="Y34" s="11"/>
      <c r="Z34" s="14">
        <v>0</v>
      </c>
      <c r="AA34" s="14">
        <v>0</v>
      </c>
      <c r="AB34" s="14">
        <v>0</v>
      </c>
      <c r="AC34" s="14">
        <v>0</v>
      </c>
      <c r="AD34" s="16"/>
      <c r="AE34" s="14">
        <v>0</v>
      </c>
      <c r="AF34" s="16">
        <v>0</v>
      </c>
      <c r="AG34" s="17">
        <f t="shared" si="4"/>
        <v>3100000</v>
      </c>
      <c r="AH34" s="16">
        <v>0</v>
      </c>
      <c r="AI34" s="18"/>
    </row>
    <row r="35" spans="1:35" x14ac:dyDescent="0.25">
      <c r="A35" s="11">
        <v>27</v>
      </c>
      <c r="B35" s="11" t="s">
        <v>39</v>
      </c>
      <c r="C35" s="11" t="s">
        <v>40</v>
      </c>
      <c r="D35" s="11">
        <v>3745</v>
      </c>
      <c r="E35" s="12">
        <v>44316</v>
      </c>
      <c r="F35" s="12">
        <v>44322</v>
      </c>
      <c r="G35" s="13">
        <v>256576147</v>
      </c>
      <c r="H35" s="14">
        <v>0</v>
      </c>
      <c r="I35" s="14"/>
      <c r="J35" s="15">
        <v>0</v>
      </c>
      <c r="K35" s="15">
        <v>233979034</v>
      </c>
      <c r="L35" s="15"/>
      <c r="M35" s="15"/>
      <c r="N35" s="14">
        <f t="shared" si="5"/>
        <v>233979034</v>
      </c>
      <c r="O35" s="14">
        <f t="shared" si="6"/>
        <v>22597113</v>
      </c>
      <c r="P35" s="21" t="s">
        <v>63</v>
      </c>
      <c r="Q35" s="13">
        <f t="shared" si="2"/>
        <v>256576147</v>
      </c>
      <c r="R35" s="14">
        <v>0</v>
      </c>
      <c r="S35" s="14">
        <v>0</v>
      </c>
      <c r="T35" s="12"/>
      <c r="U35" s="14"/>
      <c r="V35" s="16"/>
      <c r="W35" s="11"/>
      <c r="X35" s="14">
        <v>0</v>
      </c>
      <c r="Y35" s="11"/>
      <c r="Z35" s="14">
        <v>0</v>
      </c>
      <c r="AA35" s="14">
        <v>0</v>
      </c>
      <c r="AB35" s="14">
        <v>0</v>
      </c>
      <c r="AC35" s="14">
        <v>0</v>
      </c>
      <c r="AD35" s="16"/>
      <c r="AE35" s="14">
        <v>0</v>
      </c>
      <c r="AF35" s="16">
        <v>0</v>
      </c>
      <c r="AG35" s="17">
        <f t="shared" si="4"/>
        <v>22597113</v>
      </c>
      <c r="AH35" s="16">
        <v>0</v>
      </c>
      <c r="AI35" s="18"/>
    </row>
    <row r="36" spans="1:35" x14ac:dyDescent="0.25">
      <c r="A36" s="11">
        <v>28</v>
      </c>
      <c r="B36" s="11" t="s">
        <v>39</v>
      </c>
      <c r="C36" s="11" t="s">
        <v>40</v>
      </c>
      <c r="D36" s="11">
        <v>3822</v>
      </c>
      <c r="E36" s="12">
        <v>44322</v>
      </c>
      <c r="F36" s="12">
        <v>44326</v>
      </c>
      <c r="G36" s="13">
        <v>162054930</v>
      </c>
      <c r="H36" s="14">
        <v>0</v>
      </c>
      <c r="I36" s="14"/>
      <c r="J36" s="15">
        <v>0</v>
      </c>
      <c r="K36" s="15">
        <v>0</v>
      </c>
      <c r="L36" s="15"/>
      <c r="M36" s="15"/>
      <c r="N36" s="14">
        <f t="shared" si="5"/>
        <v>0</v>
      </c>
      <c r="O36" s="14">
        <f t="shared" si="6"/>
        <v>162054930</v>
      </c>
      <c r="P36" s="21" t="s">
        <v>64</v>
      </c>
      <c r="Q36" s="13">
        <f t="shared" si="2"/>
        <v>162054930</v>
      </c>
      <c r="R36" s="14">
        <v>0</v>
      </c>
      <c r="S36" s="14">
        <v>0</v>
      </c>
      <c r="T36" s="12"/>
      <c r="U36" s="14"/>
      <c r="V36" s="16"/>
      <c r="W36" s="11"/>
      <c r="X36" s="14">
        <v>0</v>
      </c>
      <c r="Y36" s="11"/>
      <c r="Z36" s="14">
        <v>0</v>
      </c>
      <c r="AA36" s="14">
        <v>0</v>
      </c>
      <c r="AB36" s="14">
        <v>0</v>
      </c>
      <c r="AC36" s="14">
        <v>0</v>
      </c>
      <c r="AD36" s="16"/>
      <c r="AE36" s="14">
        <v>0</v>
      </c>
      <c r="AF36" s="16">
        <v>0</v>
      </c>
      <c r="AG36" s="17">
        <f t="shared" si="4"/>
        <v>162054930</v>
      </c>
      <c r="AH36" s="16">
        <v>0</v>
      </c>
      <c r="AI36" s="18"/>
    </row>
    <row r="37" spans="1:35" x14ac:dyDescent="0.25">
      <c r="A37" s="11">
        <v>29</v>
      </c>
      <c r="B37" s="11" t="s">
        <v>39</v>
      </c>
      <c r="C37" s="11" t="s">
        <v>40</v>
      </c>
      <c r="D37" s="11">
        <v>434</v>
      </c>
      <c r="E37" s="12">
        <v>44093</v>
      </c>
      <c r="F37" s="12">
        <v>44235</v>
      </c>
      <c r="G37" s="13">
        <v>22740000</v>
      </c>
      <c r="H37" s="14">
        <v>0</v>
      </c>
      <c r="I37" s="14"/>
      <c r="J37" s="15">
        <v>0</v>
      </c>
      <c r="K37" s="15">
        <v>22740000</v>
      </c>
      <c r="L37" s="15"/>
      <c r="M37" s="15"/>
      <c r="N37" s="14">
        <f t="shared" si="5"/>
        <v>22740000</v>
      </c>
      <c r="O37" s="14">
        <f t="shared" si="6"/>
        <v>0</v>
      </c>
      <c r="P37" s="21" t="s">
        <v>65</v>
      </c>
      <c r="Q37" s="13">
        <f t="shared" si="2"/>
        <v>22740000</v>
      </c>
      <c r="R37" s="14">
        <v>0</v>
      </c>
      <c r="S37" s="14">
        <v>0</v>
      </c>
      <c r="T37" s="12"/>
      <c r="U37" s="14"/>
      <c r="V37" s="16"/>
      <c r="W37" s="11"/>
      <c r="X37" s="14">
        <v>0</v>
      </c>
      <c r="Y37" s="11"/>
      <c r="Z37" s="14">
        <v>0</v>
      </c>
      <c r="AA37" s="14">
        <v>0</v>
      </c>
      <c r="AB37" s="14">
        <v>0</v>
      </c>
      <c r="AC37" s="14">
        <v>0</v>
      </c>
      <c r="AD37" s="16"/>
      <c r="AE37" s="14">
        <v>0</v>
      </c>
      <c r="AF37" s="16">
        <v>0</v>
      </c>
      <c r="AG37" s="17">
        <f t="shared" si="4"/>
        <v>0</v>
      </c>
      <c r="AH37" s="16">
        <v>0</v>
      </c>
      <c r="AI37" s="18"/>
    </row>
    <row r="38" spans="1:35" x14ac:dyDescent="0.25">
      <c r="A38" s="11">
        <v>30</v>
      </c>
      <c r="B38" s="11" t="s">
        <v>39</v>
      </c>
      <c r="C38" s="11" t="s">
        <v>40</v>
      </c>
      <c r="D38" s="11">
        <v>4406</v>
      </c>
      <c r="E38" s="12">
        <v>44347</v>
      </c>
      <c r="F38" s="12">
        <v>44356</v>
      </c>
      <c r="G38" s="13">
        <v>256576147</v>
      </c>
      <c r="H38" s="14">
        <v>0</v>
      </c>
      <c r="I38" s="14"/>
      <c r="J38" s="15">
        <v>0</v>
      </c>
      <c r="K38" s="15">
        <v>0</v>
      </c>
      <c r="L38" s="15"/>
      <c r="M38" s="15"/>
      <c r="N38" s="14">
        <f t="shared" si="5"/>
        <v>0</v>
      </c>
      <c r="O38" s="14">
        <f t="shared" si="6"/>
        <v>256576147</v>
      </c>
      <c r="P38" s="21" t="s">
        <v>66</v>
      </c>
      <c r="Q38" s="13">
        <f t="shared" si="2"/>
        <v>256576147</v>
      </c>
      <c r="R38" s="14">
        <v>0</v>
      </c>
      <c r="S38" s="14">
        <v>0</v>
      </c>
      <c r="T38" s="12"/>
      <c r="U38" s="14"/>
      <c r="V38" s="16"/>
      <c r="W38" s="11"/>
      <c r="X38" s="14">
        <v>0</v>
      </c>
      <c r="Y38" s="11"/>
      <c r="Z38" s="14">
        <v>0</v>
      </c>
      <c r="AA38" s="14">
        <v>0</v>
      </c>
      <c r="AB38" s="14">
        <v>0</v>
      </c>
      <c r="AC38" s="14">
        <v>0</v>
      </c>
      <c r="AD38" s="16"/>
      <c r="AE38" s="14">
        <v>0</v>
      </c>
      <c r="AF38" s="16">
        <v>0</v>
      </c>
      <c r="AG38" s="17">
        <f t="shared" si="4"/>
        <v>256576147</v>
      </c>
      <c r="AH38" s="16">
        <v>0</v>
      </c>
      <c r="AI38" s="18"/>
    </row>
    <row r="39" spans="1:35" x14ac:dyDescent="0.25">
      <c r="A39" s="11">
        <v>31</v>
      </c>
      <c r="B39" s="11" t="s">
        <v>39</v>
      </c>
      <c r="C39" s="11" t="s">
        <v>40</v>
      </c>
      <c r="D39" s="11">
        <v>4487</v>
      </c>
      <c r="E39" s="12">
        <v>44347</v>
      </c>
      <c r="F39" s="12">
        <v>44356</v>
      </c>
      <c r="G39" s="13">
        <v>151225530</v>
      </c>
      <c r="H39" s="14">
        <v>0</v>
      </c>
      <c r="I39" s="14"/>
      <c r="J39" s="15">
        <v>0</v>
      </c>
      <c r="K39" s="15">
        <v>0</v>
      </c>
      <c r="L39" s="15"/>
      <c r="M39" s="15"/>
      <c r="N39" s="14">
        <f t="shared" si="5"/>
        <v>0</v>
      </c>
      <c r="O39" s="14">
        <f t="shared" si="6"/>
        <v>151225530</v>
      </c>
      <c r="P39" s="21" t="s">
        <v>67</v>
      </c>
      <c r="Q39" s="13">
        <f t="shared" si="2"/>
        <v>151225530</v>
      </c>
      <c r="R39" s="14">
        <v>0</v>
      </c>
      <c r="S39" s="14">
        <v>0</v>
      </c>
      <c r="T39" s="12"/>
      <c r="U39" s="14"/>
      <c r="V39" s="16"/>
      <c r="W39" s="11"/>
      <c r="X39" s="14">
        <v>0</v>
      </c>
      <c r="Y39" s="11"/>
      <c r="Z39" s="14">
        <v>0</v>
      </c>
      <c r="AA39" s="14">
        <v>0</v>
      </c>
      <c r="AB39" s="14">
        <v>0</v>
      </c>
      <c r="AC39" s="14">
        <v>0</v>
      </c>
      <c r="AD39" s="16"/>
      <c r="AE39" s="14">
        <v>0</v>
      </c>
      <c r="AF39" s="16">
        <v>0</v>
      </c>
      <c r="AG39" s="17">
        <f>G39-H39-I39-N39-R39-S39-U39-Z39-AC39-AE39</f>
        <v>151225530</v>
      </c>
      <c r="AH39" s="16">
        <v>0</v>
      </c>
      <c r="AI39" s="18"/>
    </row>
    <row r="40" spans="1:35" x14ac:dyDescent="0.25">
      <c r="A40" s="11">
        <v>32</v>
      </c>
      <c r="B40" s="11" t="s">
        <v>39</v>
      </c>
      <c r="C40" s="11" t="s">
        <v>40</v>
      </c>
      <c r="D40" s="11">
        <v>4548</v>
      </c>
      <c r="E40" s="12">
        <v>44358</v>
      </c>
      <c r="F40" s="12">
        <v>44384</v>
      </c>
      <c r="G40" s="13">
        <v>55000</v>
      </c>
      <c r="H40" s="14">
        <v>0</v>
      </c>
      <c r="I40" s="14"/>
      <c r="J40" s="15">
        <v>0</v>
      </c>
      <c r="K40" s="15">
        <v>0</v>
      </c>
      <c r="L40" s="15"/>
      <c r="M40" s="15"/>
      <c r="N40" s="14">
        <f t="shared" si="5"/>
        <v>0</v>
      </c>
      <c r="O40" s="14">
        <f t="shared" si="6"/>
        <v>55000</v>
      </c>
      <c r="P40" s="21" t="s">
        <v>68</v>
      </c>
      <c r="Q40" s="13">
        <f t="shared" si="2"/>
        <v>55000</v>
      </c>
      <c r="R40" s="14">
        <v>0</v>
      </c>
      <c r="S40" s="14">
        <v>0</v>
      </c>
      <c r="T40" s="12"/>
      <c r="U40" s="14"/>
      <c r="V40" s="16"/>
      <c r="W40" s="11"/>
      <c r="X40" s="14">
        <v>0</v>
      </c>
      <c r="Y40" s="11"/>
      <c r="Z40" s="14">
        <v>0</v>
      </c>
      <c r="AA40" s="14">
        <v>0</v>
      </c>
      <c r="AB40" s="14">
        <v>0</v>
      </c>
      <c r="AC40" s="14">
        <v>0</v>
      </c>
      <c r="AD40" s="16"/>
      <c r="AE40" s="14">
        <v>0</v>
      </c>
      <c r="AF40" s="16">
        <v>0</v>
      </c>
      <c r="AG40" s="17">
        <f>G40-H40-I40-N40-R40-S40-U40-Z40-AC40-AE40</f>
        <v>55000</v>
      </c>
      <c r="AH40" s="16">
        <v>0</v>
      </c>
      <c r="AI40" s="18"/>
    </row>
    <row r="41" spans="1:35" x14ac:dyDescent="0.25">
      <c r="A41" s="11">
        <v>33</v>
      </c>
      <c r="B41" s="11" t="s">
        <v>39</v>
      </c>
      <c r="C41" s="11" t="s">
        <v>40</v>
      </c>
      <c r="D41" s="11">
        <v>4550</v>
      </c>
      <c r="E41" s="12">
        <v>44358</v>
      </c>
      <c r="F41" s="12">
        <v>44384</v>
      </c>
      <c r="G41" s="13">
        <v>450000</v>
      </c>
      <c r="H41" s="14">
        <v>0</v>
      </c>
      <c r="I41" s="14"/>
      <c r="J41" s="15">
        <v>0</v>
      </c>
      <c r="K41" s="15">
        <v>450000</v>
      </c>
      <c r="L41" s="15"/>
      <c r="M41" s="15"/>
      <c r="N41" s="14">
        <f t="shared" si="5"/>
        <v>450000</v>
      </c>
      <c r="O41" s="14">
        <f t="shared" si="6"/>
        <v>0</v>
      </c>
      <c r="P41" s="21" t="s">
        <v>69</v>
      </c>
      <c r="Q41" s="13">
        <f t="shared" si="2"/>
        <v>450000</v>
      </c>
      <c r="R41" s="14">
        <v>0</v>
      </c>
      <c r="S41" s="14">
        <v>0</v>
      </c>
      <c r="T41" s="12"/>
      <c r="U41" s="14"/>
      <c r="V41" s="16"/>
      <c r="W41" s="11"/>
      <c r="X41" s="14">
        <v>0</v>
      </c>
      <c r="Y41" s="11"/>
      <c r="Z41" s="14">
        <v>0</v>
      </c>
      <c r="AA41" s="14">
        <v>0</v>
      </c>
      <c r="AB41" s="14">
        <v>0</v>
      </c>
      <c r="AC41" s="14">
        <v>0</v>
      </c>
      <c r="AD41" s="16"/>
      <c r="AE41" s="14">
        <v>0</v>
      </c>
      <c r="AF41" s="16">
        <v>0</v>
      </c>
      <c r="AG41" s="17">
        <f t="shared" ref="AG41:AG58" si="7">G41-H41-I41-N41-R41-S41-U41-Z41-AC41-AE41</f>
        <v>0</v>
      </c>
      <c r="AH41" s="16"/>
      <c r="AI41" s="18"/>
    </row>
    <row r="42" spans="1:35" x14ac:dyDescent="0.25">
      <c r="A42" s="11">
        <v>34</v>
      </c>
      <c r="B42" s="11" t="s">
        <v>39</v>
      </c>
      <c r="C42" s="11" t="s">
        <v>40</v>
      </c>
      <c r="D42" s="11">
        <v>4969</v>
      </c>
      <c r="E42" s="12">
        <v>44373</v>
      </c>
      <c r="F42" s="12">
        <v>44384</v>
      </c>
      <c r="G42" s="13">
        <v>85000</v>
      </c>
      <c r="H42" s="14">
        <v>0</v>
      </c>
      <c r="I42" s="14"/>
      <c r="J42" s="15">
        <v>0</v>
      </c>
      <c r="K42" s="15">
        <v>0</v>
      </c>
      <c r="L42" s="15"/>
      <c r="M42" s="15"/>
      <c r="N42" s="14">
        <f t="shared" si="5"/>
        <v>0</v>
      </c>
      <c r="O42" s="14">
        <f t="shared" si="6"/>
        <v>85000</v>
      </c>
      <c r="P42" s="21" t="s">
        <v>70</v>
      </c>
      <c r="Q42" s="13">
        <f t="shared" si="2"/>
        <v>85000</v>
      </c>
      <c r="R42" s="14">
        <v>0</v>
      </c>
      <c r="S42" s="14">
        <v>0</v>
      </c>
      <c r="T42" s="12"/>
      <c r="U42" s="14"/>
      <c r="V42" s="16"/>
      <c r="W42" s="11"/>
      <c r="X42" s="14">
        <v>0</v>
      </c>
      <c r="Y42" s="11"/>
      <c r="Z42" s="14">
        <v>0</v>
      </c>
      <c r="AA42" s="14">
        <v>0</v>
      </c>
      <c r="AB42" s="14">
        <v>0</v>
      </c>
      <c r="AC42" s="14">
        <v>0</v>
      </c>
      <c r="AD42" s="16"/>
      <c r="AE42" s="14">
        <v>0</v>
      </c>
      <c r="AF42" s="16">
        <v>0</v>
      </c>
      <c r="AG42" s="17">
        <f t="shared" si="7"/>
        <v>85000</v>
      </c>
      <c r="AH42" s="16"/>
      <c r="AI42" s="18"/>
    </row>
    <row r="43" spans="1:35" x14ac:dyDescent="0.25">
      <c r="A43" s="11">
        <v>35</v>
      </c>
      <c r="B43" s="11" t="s">
        <v>39</v>
      </c>
      <c r="C43" s="11" t="s">
        <v>40</v>
      </c>
      <c r="D43" s="11">
        <v>5164</v>
      </c>
      <c r="E43" s="12">
        <v>44377</v>
      </c>
      <c r="F43" s="12">
        <v>44385</v>
      </c>
      <c r="G43" s="13">
        <v>178908800</v>
      </c>
      <c r="H43" s="14">
        <v>0</v>
      </c>
      <c r="I43" s="14"/>
      <c r="J43" s="15">
        <v>0</v>
      </c>
      <c r="K43" s="15">
        <v>178908800</v>
      </c>
      <c r="L43" s="15"/>
      <c r="M43" s="15"/>
      <c r="N43" s="14">
        <f t="shared" si="5"/>
        <v>178908800</v>
      </c>
      <c r="O43" s="14">
        <f t="shared" si="6"/>
        <v>0</v>
      </c>
      <c r="P43" s="21" t="s">
        <v>71</v>
      </c>
      <c r="Q43" s="13">
        <f t="shared" si="2"/>
        <v>178908800</v>
      </c>
      <c r="R43" s="14">
        <v>0</v>
      </c>
      <c r="S43" s="14">
        <v>0</v>
      </c>
      <c r="T43" s="12"/>
      <c r="U43" s="14"/>
      <c r="V43" s="16"/>
      <c r="W43" s="11"/>
      <c r="X43" s="14">
        <v>0</v>
      </c>
      <c r="Y43" s="11"/>
      <c r="Z43" s="14">
        <v>0</v>
      </c>
      <c r="AA43" s="14">
        <v>0</v>
      </c>
      <c r="AB43" s="14">
        <v>0</v>
      </c>
      <c r="AC43" s="14">
        <v>0</v>
      </c>
      <c r="AD43" s="16"/>
      <c r="AE43" s="14">
        <v>0</v>
      </c>
      <c r="AF43" s="16">
        <v>0</v>
      </c>
      <c r="AG43" s="17">
        <f t="shared" si="7"/>
        <v>0</v>
      </c>
      <c r="AH43" s="16"/>
      <c r="AI43" s="18"/>
    </row>
    <row r="44" spans="1:35" x14ac:dyDescent="0.25">
      <c r="A44" s="11">
        <v>36</v>
      </c>
      <c r="B44" s="11" t="s">
        <v>39</v>
      </c>
      <c r="C44" s="11" t="s">
        <v>40</v>
      </c>
      <c r="D44" s="11">
        <v>5166</v>
      </c>
      <c r="E44" s="12">
        <v>44385</v>
      </c>
      <c r="F44" s="12">
        <v>44386</v>
      </c>
      <c r="G44" s="13">
        <v>79815000</v>
      </c>
      <c r="H44" s="14">
        <v>0</v>
      </c>
      <c r="I44" s="14"/>
      <c r="J44" s="15">
        <v>0</v>
      </c>
      <c r="K44" s="15">
        <v>0</v>
      </c>
      <c r="L44" s="15"/>
      <c r="M44" s="15"/>
      <c r="N44" s="14">
        <f t="shared" si="5"/>
        <v>0</v>
      </c>
      <c r="O44" s="14">
        <f t="shared" si="6"/>
        <v>79815000</v>
      </c>
      <c r="P44" s="21" t="s">
        <v>72</v>
      </c>
      <c r="Q44" s="13">
        <f t="shared" si="2"/>
        <v>79815000</v>
      </c>
      <c r="R44" s="14">
        <v>0</v>
      </c>
      <c r="S44" s="14">
        <v>0</v>
      </c>
      <c r="T44" s="12"/>
      <c r="U44" s="14"/>
      <c r="V44" s="16"/>
      <c r="W44" s="11"/>
      <c r="X44" s="14">
        <v>0</v>
      </c>
      <c r="Y44" s="11"/>
      <c r="Z44" s="14">
        <v>0</v>
      </c>
      <c r="AA44" s="14">
        <v>0</v>
      </c>
      <c r="AB44" s="14">
        <v>0</v>
      </c>
      <c r="AC44" s="14">
        <v>0</v>
      </c>
      <c r="AD44" s="16"/>
      <c r="AE44" s="14">
        <v>0</v>
      </c>
      <c r="AF44" s="16">
        <v>0</v>
      </c>
      <c r="AG44" s="17">
        <f t="shared" si="7"/>
        <v>79815000</v>
      </c>
      <c r="AH44" s="16"/>
      <c r="AI44" s="18"/>
    </row>
    <row r="45" spans="1:35" x14ac:dyDescent="0.25">
      <c r="A45" s="11">
        <v>37</v>
      </c>
      <c r="B45" s="11" t="s">
        <v>39</v>
      </c>
      <c r="C45" s="11" t="s">
        <v>40</v>
      </c>
      <c r="D45" s="11">
        <v>5485</v>
      </c>
      <c r="E45" s="12">
        <v>44399</v>
      </c>
      <c r="F45" s="12">
        <v>44419</v>
      </c>
      <c r="G45" s="13">
        <v>1950000</v>
      </c>
      <c r="H45" s="14">
        <v>0</v>
      </c>
      <c r="I45" s="14"/>
      <c r="J45" s="15">
        <v>0</v>
      </c>
      <c r="K45" s="15">
        <v>0</v>
      </c>
      <c r="L45" s="15"/>
      <c r="M45" s="15"/>
      <c r="N45" s="14">
        <f t="shared" si="5"/>
        <v>0</v>
      </c>
      <c r="O45" s="14">
        <f t="shared" si="6"/>
        <v>1950000</v>
      </c>
      <c r="P45" s="21" t="s">
        <v>73</v>
      </c>
      <c r="Q45" s="13">
        <f t="shared" si="2"/>
        <v>1950000</v>
      </c>
      <c r="R45" s="14">
        <v>0</v>
      </c>
      <c r="S45" s="14">
        <v>0</v>
      </c>
      <c r="T45" s="12"/>
      <c r="U45" s="14"/>
      <c r="V45" s="16"/>
      <c r="W45" s="11"/>
      <c r="X45" s="14">
        <v>0</v>
      </c>
      <c r="Y45" s="11"/>
      <c r="Z45" s="14">
        <v>0</v>
      </c>
      <c r="AA45" s="14">
        <v>0</v>
      </c>
      <c r="AB45" s="14">
        <v>0</v>
      </c>
      <c r="AC45" s="14">
        <v>0</v>
      </c>
      <c r="AD45" s="16"/>
      <c r="AE45" s="14">
        <v>0</v>
      </c>
      <c r="AF45" s="16">
        <v>0</v>
      </c>
      <c r="AG45" s="17">
        <f t="shared" si="7"/>
        <v>1950000</v>
      </c>
      <c r="AH45" s="16"/>
      <c r="AI45" s="18"/>
    </row>
    <row r="46" spans="1:35" x14ac:dyDescent="0.25">
      <c r="A46" s="11">
        <v>38</v>
      </c>
      <c r="B46" s="11" t="s">
        <v>39</v>
      </c>
      <c r="C46" s="11" t="s">
        <v>40</v>
      </c>
      <c r="D46" s="11">
        <v>5509</v>
      </c>
      <c r="E46" s="12">
        <v>44401</v>
      </c>
      <c r="F46" s="12">
        <v>44414</v>
      </c>
      <c r="G46" s="13">
        <v>55000</v>
      </c>
      <c r="H46" s="14">
        <v>0</v>
      </c>
      <c r="I46" s="14"/>
      <c r="J46" s="15">
        <v>0</v>
      </c>
      <c r="K46" s="15">
        <v>0</v>
      </c>
      <c r="L46" s="15"/>
      <c r="M46" s="15"/>
      <c r="N46" s="14">
        <f t="shared" si="5"/>
        <v>0</v>
      </c>
      <c r="O46" s="14">
        <f t="shared" si="6"/>
        <v>55000</v>
      </c>
      <c r="P46" s="21" t="s">
        <v>74</v>
      </c>
      <c r="Q46" s="13">
        <f t="shared" si="2"/>
        <v>55000</v>
      </c>
      <c r="R46" s="14">
        <v>0</v>
      </c>
      <c r="S46" s="14">
        <v>0</v>
      </c>
      <c r="T46" s="12"/>
      <c r="U46" s="14"/>
      <c r="V46" s="16"/>
      <c r="W46" s="11"/>
      <c r="X46" s="14">
        <v>0</v>
      </c>
      <c r="Y46" s="11"/>
      <c r="Z46" s="14">
        <v>0</v>
      </c>
      <c r="AA46" s="14">
        <v>0</v>
      </c>
      <c r="AB46" s="14">
        <v>0</v>
      </c>
      <c r="AC46" s="14">
        <v>0</v>
      </c>
      <c r="AD46" s="16"/>
      <c r="AE46" s="14">
        <v>0</v>
      </c>
      <c r="AF46" s="16">
        <v>0</v>
      </c>
      <c r="AG46" s="17">
        <f t="shared" si="7"/>
        <v>55000</v>
      </c>
      <c r="AH46" s="16"/>
      <c r="AI46" s="18"/>
    </row>
    <row r="47" spans="1:35" x14ac:dyDescent="0.25">
      <c r="A47" s="11">
        <v>39</v>
      </c>
      <c r="B47" s="11" t="s">
        <v>39</v>
      </c>
      <c r="C47" s="11" t="s">
        <v>40</v>
      </c>
      <c r="D47" s="11">
        <v>5588</v>
      </c>
      <c r="E47" s="12">
        <v>44404</v>
      </c>
      <c r="F47" s="12">
        <v>44414</v>
      </c>
      <c r="G47" s="13">
        <v>1600000</v>
      </c>
      <c r="H47" s="14">
        <v>0</v>
      </c>
      <c r="I47" s="14"/>
      <c r="J47" s="15">
        <v>0</v>
      </c>
      <c r="K47" s="15">
        <v>0</v>
      </c>
      <c r="L47" s="15"/>
      <c r="M47" s="15"/>
      <c r="N47" s="14">
        <f t="shared" si="5"/>
        <v>0</v>
      </c>
      <c r="O47" s="14">
        <f t="shared" si="6"/>
        <v>1600000</v>
      </c>
      <c r="P47" s="21" t="s">
        <v>75</v>
      </c>
      <c r="Q47" s="13">
        <f t="shared" si="2"/>
        <v>1600000</v>
      </c>
      <c r="R47" s="14">
        <v>0</v>
      </c>
      <c r="S47" s="14">
        <v>0</v>
      </c>
      <c r="T47" s="12"/>
      <c r="U47" s="14"/>
      <c r="V47" s="16"/>
      <c r="W47" s="11"/>
      <c r="X47" s="14">
        <v>0</v>
      </c>
      <c r="Y47" s="11"/>
      <c r="Z47" s="14">
        <v>0</v>
      </c>
      <c r="AA47" s="14">
        <v>0</v>
      </c>
      <c r="AB47" s="14">
        <v>0</v>
      </c>
      <c r="AC47" s="14">
        <v>0</v>
      </c>
      <c r="AD47" s="16"/>
      <c r="AE47" s="14">
        <v>0</v>
      </c>
      <c r="AF47" s="16">
        <v>0</v>
      </c>
      <c r="AG47" s="17">
        <f t="shared" si="7"/>
        <v>1600000</v>
      </c>
      <c r="AH47" s="16"/>
      <c r="AI47" s="18"/>
    </row>
    <row r="48" spans="1:35" x14ac:dyDescent="0.25">
      <c r="A48" s="11">
        <v>40</v>
      </c>
      <c r="B48" s="11" t="s">
        <v>39</v>
      </c>
      <c r="C48" s="11" t="s">
        <v>40</v>
      </c>
      <c r="D48" s="11">
        <v>5879</v>
      </c>
      <c r="E48" s="12">
        <v>44407</v>
      </c>
      <c r="F48" s="12">
        <v>44414</v>
      </c>
      <c r="G48" s="13">
        <v>35950000</v>
      </c>
      <c r="H48" s="14">
        <v>0</v>
      </c>
      <c r="I48" s="14"/>
      <c r="J48" s="15">
        <v>0</v>
      </c>
      <c r="K48" s="15">
        <v>0</v>
      </c>
      <c r="L48" s="15"/>
      <c r="M48" s="15"/>
      <c r="N48" s="14">
        <f t="shared" si="5"/>
        <v>0</v>
      </c>
      <c r="O48" s="14">
        <f t="shared" si="6"/>
        <v>35950000</v>
      </c>
      <c r="P48" s="21" t="s">
        <v>76</v>
      </c>
      <c r="Q48" s="13">
        <f t="shared" si="2"/>
        <v>35950000</v>
      </c>
      <c r="R48" s="14">
        <v>0</v>
      </c>
      <c r="S48" s="14">
        <v>0</v>
      </c>
      <c r="T48" s="12"/>
      <c r="U48" s="14"/>
      <c r="V48" s="16"/>
      <c r="W48" s="11"/>
      <c r="X48" s="14">
        <v>0</v>
      </c>
      <c r="Y48" s="11"/>
      <c r="Z48" s="14">
        <v>0</v>
      </c>
      <c r="AA48" s="14">
        <v>0</v>
      </c>
      <c r="AB48" s="14">
        <v>0</v>
      </c>
      <c r="AC48" s="14">
        <v>0</v>
      </c>
      <c r="AD48" s="16"/>
      <c r="AE48" s="14">
        <v>0</v>
      </c>
      <c r="AF48" s="16">
        <v>0</v>
      </c>
      <c r="AG48" s="17">
        <f t="shared" si="7"/>
        <v>35950000</v>
      </c>
      <c r="AH48" s="16"/>
      <c r="AI48" s="18"/>
    </row>
    <row r="49" spans="1:35" x14ac:dyDescent="0.25">
      <c r="A49" s="11">
        <v>41</v>
      </c>
      <c r="B49" s="11" t="s">
        <v>39</v>
      </c>
      <c r="C49" s="11" t="s">
        <v>40</v>
      </c>
      <c r="D49" s="11">
        <v>5914</v>
      </c>
      <c r="E49" s="12">
        <v>44408</v>
      </c>
      <c r="F49" s="12">
        <v>44414</v>
      </c>
      <c r="G49" s="13">
        <v>46237256</v>
      </c>
      <c r="H49" s="14">
        <v>0</v>
      </c>
      <c r="I49" s="14"/>
      <c r="J49" s="15">
        <v>0</v>
      </c>
      <c r="K49" s="15">
        <v>0</v>
      </c>
      <c r="L49" s="15"/>
      <c r="M49" s="15"/>
      <c r="N49" s="14">
        <f t="shared" si="5"/>
        <v>0</v>
      </c>
      <c r="O49" s="14">
        <f>G49-H49-I49-N49</f>
        <v>46237256</v>
      </c>
      <c r="P49" s="21" t="s">
        <v>77</v>
      </c>
      <c r="Q49" s="13">
        <f t="shared" si="2"/>
        <v>46237256</v>
      </c>
      <c r="R49" s="14">
        <v>0</v>
      </c>
      <c r="S49" s="14">
        <v>0</v>
      </c>
      <c r="T49" s="12"/>
      <c r="U49" s="14"/>
      <c r="V49" s="16"/>
      <c r="W49" s="11"/>
      <c r="X49" s="14">
        <v>0</v>
      </c>
      <c r="Y49" s="11"/>
      <c r="Z49" s="14">
        <v>0</v>
      </c>
      <c r="AA49" s="14">
        <v>0</v>
      </c>
      <c r="AB49" s="14">
        <v>0</v>
      </c>
      <c r="AC49" s="14">
        <v>0</v>
      </c>
      <c r="AD49" s="16"/>
      <c r="AE49" s="14">
        <v>0</v>
      </c>
      <c r="AF49" s="16">
        <v>0</v>
      </c>
      <c r="AG49" s="17">
        <f t="shared" si="7"/>
        <v>46237256</v>
      </c>
      <c r="AH49" s="16">
        <v>0</v>
      </c>
      <c r="AI49" s="18"/>
    </row>
    <row r="50" spans="1:35" x14ac:dyDescent="0.25">
      <c r="A50" s="11">
        <v>42</v>
      </c>
      <c r="B50" s="11" t="s">
        <v>39</v>
      </c>
      <c r="C50" s="11" t="s">
        <v>40</v>
      </c>
      <c r="D50" s="11">
        <v>5926</v>
      </c>
      <c r="E50" s="12">
        <v>44408</v>
      </c>
      <c r="F50" s="12">
        <v>44414</v>
      </c>
      <c r="G50" s="13">
        <v>214337000</v>
      </c>
      <c r="H50" s="14">
        <v>0</v>
      </c>
      <c r="I50" s="14"/>
      <c r="J50" s="15">
        <v>0</v>
      </c>
      <c r="K50" s="15">
        <v>0</v>
      </c>
      <c r="L50" s="15"/>
      <c r="M50" s="15"/>
      <c r="N50" s="14">
        <f t="shared" si="5"/>
        <v>0</v>
      </c>
      <c r="O50" s="14">
        <f t="shared" ref="O50:O61" si="8">G50-H50-I50-N50</f>
        <v>214337000</v>
      </c>
      <c r="P50" s="21" t="s">
        <v>78</v>
      </c>
      <c r="Q50" s="13">
        <f t="shared" si="2"/>
        <v>214337000</v>
      </c>
      <c r="R50" s="14">
        <v>0</v>
      </c>
      <c r="S50" s="14">
        <v>0</v>
      </c>
      <c r="T50" s="12"/>
      <c r="U50" s="14"/>
      <c r="V50" s="16"/>
      <c r="W50" s="11"/>
      <c r="X50" s="14">
        <v>0</v>
      </c>
      <c r="Y50" s="11"/>
      <c r="Z50" s="14">
        <v>0</v>
      </c>
      <c r="AA50" s="14">
        <v>0</v>
      </c>
      <c r="AB50" s="14">
        <v>0</v>
      </c>
      <c r="AC50" s="14">
        <v>0</v>
      </c>
      <c r="AD50" s="16"/>
      <c r="AE50" s="14">
        <v>0</v>
      </c>
      <c r="AF50" s="16">
        <v>0</v>
      </c>
      <c r="AG50" s="17">
        <f t="shared" si="7"/>
        <v>214337000</v>
      </c>
      <c r="AH50" s="16">
        <v>0</v>
      </c>
      <c r="AI50" s="18"/>
    </row>
    <row r="51" spans="1:35" x14ac:dyDescent="0.25">
      <c r="A51" s="11">
        <v>43</v>
      </c>
      <c r="B51" s="11" t="s">
        <v>39</v>
      </c>
      <c r="C51" s="11" t="s">
        <v>40</v>
      </c>
      <c r="D51" s="11">
        <v>5969</v>
      </c>
      <c r="E51" s="12">
        <v>44419</v>
      </c>
      <c r="F51" s="12">
        <v>44445</v>
      </c>
      <c r="G51" s="13">
        <v>3440000</v>
      </c>
      <c r="H51" s="14">
        <v>0</v>
      </c>
      <c r="I51" s="14"/>
      <c r="J51" s="15">
        <v>0</v>
      </c>
      <c r="K51" s="15">
        <v>0</v>
      </c>
      <c r="L51" s="15"/>
      <c r="M51" s="15"/>
      <c r="N51" s="14">
        <f t="shared" si="5"/>
        <v>0</v>
      </c>
      <c r="O51" s="14">
        <f t="shared" si="8"/>
        <v>3440000</v>
      </c>
      <c r="P51" s="21" t="s">
        <v>79</v>
      </c>
      <c r="Q51" s="13">
        <f t="shared" si="2"/>
        <v>3440000</v>
      </c>
      <c r="R51" s="14">
        <v>0</v>
      </c>
      <c r="S51" s="14">
        <v>0</v>
      </c>
      <c r="T51" s="12"/>
      <c r="U51" s="14"/>
      <c r="V51" s="16"/>
      <c r="W51" s="11"/>
      <c r="X51" s="14">
        <v>0</v>
      </c>
      <c r="Y51" s="11"/>
      <c r="Z51" s="14">
        <v>0</v>
      </c>
      <c r="AA51" s="14">
        <v>0</v>
      </c>
      <c r="AB51" s="14">
        <v>0</v>
      </c>
      <c r="AC51" s="14">
        <v>0</v>
      </c>
      <c r="AD51" s="16"/>
      <c r="AE51" s="14">
        <v>0</v>
      </c>
      <c r="AF51" s="16">
        <v>0</v>
      </c>
      <c r="AG51" s="17">
        <f t="shared" si="7"/>
        <v>3440000</v>
      </c>
      <c r="AH51" s="16">
        <v>0</v>
      </c>
      <c r="AI51" s="18"/>
    </row>
    <row r="52" spans="1:35" x14ac:dyDescent="0.25">
      <c r="A52" s="11">
        <v>44</v>
      </c>
      <c r="B52" s="11" t="s">
        <v>39</v>
      </c>
      <c r="C52" s="11" t="s">
        <v>40</v>
      </c>
      <c r="D52" s="11">
        <v>6677</v>
      </c>
      <c r="E52" s="12">
        <v>44439</v>
      </c>
      <c r="F52" s="12">
        <v>44445</v>
      </c>
      <c r="G52" s="13">
        <v>165846600</v>
      </c>
      <c r="H52" s="14">
        <v>0</v>
      </c>
      <c r="I52" s="14"/>
      <c r="J52" s="15">
        <v>0</v>
      </c>
      <c r="K52" s="15">
        <v>0</v>
      </c>
      <c r="L52" s="15"/>
      <c r="M52" s="15"/>
      <c r="N52" s="14">
        <f t="shared" si="5"/>
        <v>0</v>
      </c>
      <c r="O52" s="14">
        <f t="shared" si="8"/>
        <v>165846600</v>
      </c>
      <c r="P52" s="21" t="s">
        <v>80</v>
      </c>
      <c r="Q52" s="13">
        <f t="shared" si="2"/>
        <v>165846600</v>
      </c>
      <c r="R52" s="14">
        <v>0</v>
      </c>
      <c r="S52" s="14">
        <v>0</v>
      </c>
      <c r="T52" s="12"/>
      <c r="U52" s="14"/>
      <c r="V52" s="16"/>
      <c r="W52" s="11"/>
      <c r="X52" s="14">
        <v>0</v>
      </c>
      <c r="Y52" s="11"/>
      <c r="Z52" s="14">
        <v>0</v>
      </c>
      <c r="AA52" s="14">
        <v>0</v>
      </c>
      <c r="AB52" s="14">
        <v>0</v>
      </c>
      <c r="AC52" s="14">
        <v>0</v>
      </c>
      <c r="AD52" s="16"/>
      <c r="AE52" s="14">
        <v>0</v>
      </c>
      <c r="AF52" s="16">
        <v>0</v>
      </c>
      <c r="AG52" s="17">
        <f t="shared" si="7"/>
        <v>165846600</v>
      </c>
      <c r="AH52" s="16">
        <v>0</v>
      </c>
      <c r="AI52" s="18"/>
    </row>
    <row r="53" spans="1:35" x14ac:dyDescent="0.25">
      <c r="A53" s="11">
        <v>45</v>
      </c>
      <c r="B53" s="11" t="s">
        <v>39</v>
      </c>
      <c r="C53" s="11" t="s">
        <v>40</v>
      </c>
      <c r="D53" s="11">
        <v>687</v>
      </c>
      <c r="E53" s="12">
        <v>44103</v>
      </c>
      <c r="F53" s="12">
        <v>44235</v>
      </c>
      <c r="G53" s="13">
        <v>1200000</v>
      </c>
      <c r="H53" s="14">
        <v>0</v>
      </c>
      <c r="I53" s="14"/>
      <c r="J53" s="15">
        <v>0</v>
      </c>
      <c r="K53" s="15">
        <v>1200000</v>
      </c>
      <c r="L53" s="15"/>
      <c r="M53" s="15"/>
      <c r="N53" s="14">
        <f t="shared" si="5"/>
        <v>1200000</v>
      </c>
      <c r="O53" s="14">
        <f t="shared" si="8"/>
        <v>0</v>
      </c>
      <c r="P53" s="21" t="s">
        <v>81</v>
      </c>
      <c r="Q53" s="13">
        <f t="shared" si="2"/>
        <v>1200000</v>
      </c>
      <c r="R53" s="14">
        <v>0</v>
      </c>
      <c r="S53" s="14">
        <v>0</v>
      </c>
      <c r="T53" s="12"/>
      <c r="U53" s="14"/>
      <c r="V53" s="16"/>
      <c r="W53" s="11"/>
      <c r="X53" s="14">
        <v>0</v>
      </c>
      <c r="Y53" s="11"/>
      <c r="Z53" s="14">
        <v>0</v>
      </c>
      <c r="AA53" s="14">
        <v>0</v>
      </c>
      <c r="AB53" s="14">
        <v>0</v>
      </c>
      <c r="AC53" s="14">
        <v>0</v>
      </c>
      <c r="AD53" s="16"/>
      <c r="AE53" s="14">
        <v>0</v>
      </c>
      <c r="AF53" s="16">
        <v>0</v>
      </c>
      <c r="AG53" s="17">
        <f t="shared" si="7"/>
        <v>0</v>
      </c>
      <c r="AH53" s="16">
        <v>0</v>
      </c>
      <c r="AI53" s="18"/>
    </row>
    <row r="54" spans="1:35" x14ac:dyDescent="0.25">
      <c r="A54" s="11">
        <v>46</v>
      </c>
      <c r="B54" s="11" t="s">
        <v>39</v>
      </c>
      <c r="C54" s="11" t="s">
        <v>40</v>
      </c>
      <c r="D54" s="11">
        <v>787</v>
      </c>
      <c r="E54" s="12">
        <v>44123</v>
      </c>
      <c r="F54" s="12">
        <v>44231</v>
      </c>
      <c r="G54" s="13">
        <v>1600000</v>
      </c>
      <c r="H54" s="14">
        <v>0</v>
      </c>
      <c r="I54" s="14"/>
      <c r="J54" s="15">
        <v>0</v>
      </c>
      <c r="K54" s="15">
        <v>1600000</v>
      </c>
      <c r="L54" s="15"/>
      <c r="M54" s="15"/>
      <c r="N54" s="14">
        <f t="shared" si="5"/>
        <v>1600000</v>
      </c>
      <c r="O54" s="14">
        <f t="shared" si="8"/>
        <v>0</v>
      </c>
      <c r="P54" s="21" t="s">
        <v>82</v>
      </c>
      <c r="Q54" s="13">
        <f t="shared" si="2"/>
        <v>1600000</v>
      </c>
      <c r="R54" s="14">
        <v>0</v>
      </c>
      <c r="S54" s="14">
        <v>0</v>
      </c>
      <c r="T54" s="12"/>
      <c r="U54" s="14"/>
      <c r="V54" s="16"/>
      <c r="W54" s="11"/>
      <c r="X54" s="14">
        <v>0</v>
      </c>
      <c r="Y54" s="11"/>
      <c r="Z54" s="14">
        <v>0</v>
      </c>
      <c r="AA54" s="14">
        <v>0</v>
      </c>
      <c r="AB54" s="14">
        <v>0</v>
      </c>
      <c r="AC54" s="14">
        <v>0</v>
      </c>
      <c r="AD54" s="16"/>
      <c r="AE54" s="14">
        <v>0</v>
      </c>
      <c r="AF54" s="16">
        <v>0</v>
      </c>
      <c r="AG54" s="17">
        <f t="shared" si="7"/>
        <v>0</v>
      </c>
      <c r="AH54" s="16">
        <v>0</v>
      </c>
      <c r="AI54" s="18"/>
    </row>
    <row r="55" spans="1:35" x14ac:dyDescent="0.25">
      <c r="A55" s="11">
        <v>47</v>
      </c>
      <c r="B55" s="11" t="s">
        <v>39</v>
      </c>
      <c r="C55" s="11" t="s">
        <v>40</v>
      </c>
      <c r="D55" s="11">
        <v>788</v>
      </c>
      <c r="E55" s="12">
        <v>44123</v>
      </c>
      <c r="F55" s="12">
        <v>44231</v>
      </c>
      <c r="G55" s="13">
        <v>22740000</v>
      </c>
      <c r="H55" s="14">
        <v>0</v>
      </c>
      <c r="I55" s="14"/>
      <c r="J55" s="15">
        <v>0</v>
      </c>
      <c r="K55" s="15">
        <v>22740000</v>
      </c>
      <c r="L55" s="15"/>
      <c r="M55" s="15"/>
      <c r="N55" s="14">
        <f t="shared" si="5"/>
        <v>22740000</v>
      </c>
      <c r="O55" s="14">
        <f t="shared" si="8"/>
        <v>0</v>
      </c>
      <c r="P55" s="21" t="s">
        <v>83</v>
      </c>
      <c r="Q55" s="13">
        <f t="shared" si="2"/>
        <v>22740000</v>
      </c>
      <c r="R55" s="14">
        <v>0</v>
      </c>
      <c r="S55" s="14">
        <v>0</v>
      </c>
      <c r="T55" s="12"/>
      <c r="U55" s="14"/>
      <c r="V55" s="16"/>
      <c r="W55" s="11"/>
      <c r="X55" s="14">
        <v>0</v>
      </c>
      <c r="Y55" s="11"/>
      <c r="Z55" s="14">
        <v>0</v>
      </c>
      <c r="AA55" s="14">
        <v>0</v>
      </c>
      <c r="AB55" s="14">
        <v>0</v>
      </c>
      <c r="AC55" s="14">
        <v>0</v>
      </c>
      <c r="AD55" s="16"/>
      <c r="AE55" s="14">
        <v>0</v>
      </c>
      <c r="AF55" s="16">
        <v>0</v>
      </c>
      <c r="AG55" s="17">
        <f t="shared" si="7"/>
        <v>0</v>
      </c>
      <c r="AH55" s="16">
        <v>0</v>
      </c>
      <c r="AI55" s="18"/>
    </row>
    <row r="56" spans="1:35" x14ac:dyDescent="0.25">
      <c r="A56" s="11">
        <v>48</v>
      </c>
      <c r="B56" s="11" t="s">
        <v>39</v>
      </c>
      <c r="C56" s="11" t="s">
        <v>40</v>
      </c>
      <c r="D56" s="11">
        <v>6678</v>
      </c>
      <c r="E56" s="12">
        <v>44440</v>
      </c>
      <c r="F56" s="12">
        <v>44445</v>
      </c>
      <c r="G56" s="13">
        <v>133838223</v>
      </c>
      <c r="H56" s="14">
        <v>0</v>
      </c>
      <c r="I56" s="14"/>
      <c r="J56" s="15">
        <v>0</v>
      </c>
      <c r="K56" s="15">
        <v>0</v>
      </c>
      <c r="L56" s="15"/>
      <c r="M56" s="15"/>
      <c r="N56" s="14">
        <f t="shared" si="5"/>
        <v>0</v>
      </c>
      <c r="O56" s="14">
        <f t="shared" si="8"/>
        <v>133838223</v>
      </c>
      <c r="P56" s="21" t="s">
        <v>84</v>
      </c>
      <c r="Q56" s="13">
        <f t="shared" si="2"/>
        <v>133838223</v>
      </c>
      <c r="R56" s="14">
        <v>0</v>
      </c>
      <c r="S56" s="14">
        <v>0</v>
      </c>
      <c r="T56" s="12"/>
      <c r="U56" s="14"/>
      <c r="V56" s="16"/>
      <c r="W56" s="11"/>
      <c r="X56" s="14">
        <v>0</v>
      </c>
      <c r="Y56" s="11"/>
      <c r="Z56" s="14">
        <v>0</v>
      </c>
      <c r="AA56" s="14">
        <v>0</v>
      </c>
      <c r="AB56" s="14">
        <v>0</v>
      </c>
      <c r="AC56" s="14">
        <v>0</v>
      </c>
      <c r="AD56" s="16"/>
      <c r="AE56" s="14">
        <v>0</v>
      </c>
      <c r="AF56" s="16">
        <v>0</v>
      </c>
      <c r="AG56" s="17">
        <f t="shared" si="7"/>
        <v>133838223</v>
      </c>
      <c r="AH56" s="16">
        <v>0</v>
      </c>
      <c r="AI56" s="18"/>
    </row>
    <row r="57" spans="1:35" x14ac:dyDescent="0.25">
      <c r="A57" s="11">
        <v>49</v>
      </c>
      <c r="B57" s="11" t="s">
        <v>39</v>
      </c>
      <c r="C57" s="11"/>
      <c r="D57" s="11">
        <v>62933</v>
      </c>
      <c r="E57" s="12">
        <v>43921</v>
      </c>
      <c r="F57" s="12">
        <v>44264</v>
      </c>
      <c r="G57" s="13">
        <v>45601679</v>
      </c>
      <c r="H57" s="14">
        <v>0</v>
      </c>
      <c r="I57" s="14"/>
      <c r="J57" s="15">
        <v>0</v>
      </c>
      <c r="K57" s="15">
        <v>0</v>
      </c>
      <c r="L57" s="15"/>
      <c r="M57" s="15"/>
      <c r="N57" s="14">
        <f t="shared" si="5"/>
        <v>0</v>
      </c>
      <c r="O57" s="14">
        <f t="shared" si="8"/>
        <v>45601679</v>
      </c>
      <c r="P57" s="21">
        <v>62933</v>
      </c>
      <c r="Q57" s="13">
        <f t="shared" si="2"/>
        <v>45601679</v>
      </c>
      <c r="R57" s="14">
        <v>0</v>
      </c>
      <c r="S57" s="14">
        <v>45601679</v>
      </c>
      <c r="T57" s="12">
        <v>44280</v>
      </c>
      <c r="U57" s="14"/>
      <c r="V57" s="16"/>
      <c r="W57" s="11"/>
      <c r="X57" s="14">
        <v>0</v>
      </c>
      <c r="Y57" s="11"/>
      <c r="Z57" s="14">
        <v>0</v>
      </c>
      <c r="AA57" s="14">
        <v>0</v>
      </c>
      <c r="AB57" s="14">
        <v>0</v>
      </c>
      <c r="AC57" s="14">
        <v>0</v>
      </c>
      <c r="AD57" s="16"/>
      <c r="AE57" s="14">
        <v>0</v>
      </c>
      <c r="AF57" s="16">
        <v>0</v>
      </c>
      <c r="AG57" s="17">
        <f t="shared" si="7"/>
        <v>0</v>
      </c>
      <c r="AH57" s="16">
        <v>0</v>
      </c>
      <c r="AI57" s="18"/>
    </row>
    <row r="58" spans="1:35" x14ac:dyDescent="0.25">
      <c r="A58" s="11">
        <v>50</v>
      </c>
      <c r="B58" s="11" t="s">
        <v>39</v>
      </c>
      <c r="C58" s="11"/>
      <c r="D58" s="11" t="s">
        <v>88</v>
      </c>
      <c r="E58" s="12">
        <v>43921</v>
      </c>
      <c r="F58" s="12">
        <v>44264</v>
      </c>
      <c r="G58" s="13">
        <v>45601679</v>
      </c>
      <c r="H58" s="14">
        <v>0</v>
      </c>
      <c r="I58" s="14"/>
      <c r="J58" s="15">
        <v>0</v>
      </c>
      <c r="K58" s="15">
        <v>0</v>
      </c>
      <c r="L58" s="15"/>
      <c r="M58" s="15"/>
      <c r="N58" s="14">
        <f t="shared" si="5"/>
        <v>0</v>
      </c>
      <c r="O58" s="14">
        <f t="shared" si="8"/>
        <v>45601679</v>
      </c>
      <c r="P58" s="21" t="s">
        <v>88</v>
      </c>
      <c r="Q58" s="13">
        <f t="shared" si="2"/>
        <v>45601679</v>
      </c>
      <c r="R58" s="14">
        <v>0</v>
      </c>
      <c r="S58" s="14">
        <v>45601679</v>
      </c>
      <c r="T58" s="12">
        <v>44222</v>
      </c>
      <c r="U58" s="14"/>
      <c r="V58" s="16"/>
      <c r="W58" s="11"/>
      <c r="X58" s="14">
        <v>0</v>
      </c>
      <c r="Y58" s="11"/>
      <c r="Z58" s="14">
        <v>0</v>
      </c>
      <c r="AA58" s="14">
        <v>0</v>
      </c>
      <c r="AB58" s="14">
        <v>0</v>
      </c>
      <c r="AC58" s="14">
        <v>0</v>
      </c>
      <c r="AD58" s="16"/>
      <c r="AE58" s="14">
        <v>0</v>
      </c>
      <c r="AF58" s="16">
        <v>0</v>
      </c>
      <c r="AG58" s="17">
        <f t="shared" si="7"/>
        <v>0</v>
      </c>
      <c r="AH58" s="16">
        <v>0</v>
      </c>
      <c r="AI58" s="18"/>
    </row>
    <row r="59" spans="1:35" x14ac:dyDescent="0.25">
      <c r="A59" s="11">
        <v>51</v>
      </c>
      <c r="B59" s="11" t="s">
        <v>39</v>
      </c>
      <c r="C59" s="11" t="s">
        <v>40</v>
      </c>
      <c r="D59" s="11">
        <v>1185</v>
      </c>
      <c r="E59" s="12">
        <v>44134</v>
      </c>
      <c r="F59" s="12">
        <v>44264</v>
      </c>
      <c r="G59" s="13">
        <v>42000000</v>
      </c>
      <c r="H59" s="14">
        <v>0</v>
      </c>
      <c r="I59" s="14"/>
      <c r="J59" s="15">
        <v>0</v>
      </c>
      <c r="K59" s="15">
        <v>0</v>
      </c>
      <c r="L59" s="15"/>
      <c r="M59" s="15"/>
      <c r="N59" s="14">
        <f t="shared" si="5"/>
        <v>0</v>
      </c>
      <c r="O59" s="14">
        <f t="shared" si="8"/>
        <v>42000000</v>
      </c>
      <c r="P59" s="21" t="s">
        <v>85</v>
      </c>
      <c r="Q59" s="13">
        <f t="shared" si="2"/>
        <v>42000000</v>
      </c>
      <c r="R59" s="14">
        <v>0</v>
      </c>
      <c r="S59" s="14">
        <v>0</v>
      </c>
      <c r="T59" s="12"/>
      <c r="U59" s="14"/>
      <c r="V59" s="16"/>
      <c r="W59" s="11"/>
      <c r="X59" s="14">
        <v>0</v>
      </c>
      <c r="Y59" s="11"/>
      <c r="Z59" s="14">
        <v>0</v>
      </c>
      <c r="AA59" s="14">
        <v>0</v>
      </c>
      <c r="AB59" s="14">
        <v>0</v>
      </c>
      <c r="AC59" s="14">
        <v>0</v>
      </c>
      <c r="AD59" s="16"/>
      <c r="AE59" s="14">
        <v>0</v>
      </c>
      <c r="AF59" s="16">
        <v>0</v>
      </c>
      <c r="AG59" s="17">
        <f>G59-H59-I59-N59-R59-S59-U59-Z59-AC59-AE59</f>
        <v>42000000</v>
      </c>
      <c r="AH59" s="16">
        <v>0</v>
      </c>
      <c r="AI59" s="18"/>
    </row>
    <row r="60" spans="1:35" x14ac:dyDescent="0.25">
      <c r="A60" s="11">
        <v>52</v>
      </c>
      <c r="B60" s="11" t="s">
        <v>39</v>
      </c>
      <c r="C60" s="11" t="s">
        <v>40</v>
      </c>
      <c r="D60" s="11">
        <v>7822</v>
      </c>
      <c r="E60" s="12">
        <v>44489</v>
      </c>
      <c r="F60" s="12">
        <v>44502</v>
      </c>
      <c r="G60" s="13">
        <v>166233424</v>
      </c>
      <c r="H60" s="14">
        <v>0</v>
      </c>
      <c r="I60" s="14"/>
      <c r="J60" s="15">
        <v>0</v>
      </c>
      <c r="K60" s="15">
        <v>0</v>
      </c>
      <c r="L60" s="15"/>
      <c r="M60" s="15"/>
      <c r="N60" s="14">
        <f t="shared" si="5"/>
        <v>0</v>
      </c>
      <c r="O60" s="14">
        <f t="shared" si="8"/>
        <v>166233424</v>
      </c>
      <c r="P60" s="21" t="s">
        <v>86</v>
      </c>
      <c r="Q60" s="13">
        <f t="shared" si="2"/>
        <v>166233424</v>
      </c>
      <c r="R60" s="14">
        <v>0</v>
      </c>
      <c r="S60" s="14">
        <v>0</v>
      </c>
      <c r="T60" s="12"/>
      <c r="U60" s="14"/>
      <c r="V60" s="16"/>
      <c r="W60" s="11"/>
      <c r="X60" s="14">
        <v>0</v>
      </c>
      <c r="Y60" s="11"/>
      <c r="Z60" s="14">
        <v>0</v>
      </c>
      <c r="AA60" s="14">
        <v>0</v>
      </c>
      <c r="AB60" s="14">
        <v>0</v>
      </c>
      <c r="AC60" s="14">
        <v>13200000</v>
      </c>
      <c r="AD60" s="16"/>
      <c r="AE60" s="14">
        <v>0</v>
      </c>
      <c r="AF60" s="16">
        <v>0</v>
      </c>
      <c r="AG60" s="17">
        <f>G60-H60-I60-N60-R60-S60-U60-Z60-AC60-AE60</f>
        <v>153033424</v>
      </c>
      <c r="AH60" s="16">
        <v>0</v>
      </c>
      <c r="AI60" s="18"/>
    </row>
    <row r="61" spans="1:35" x14ac:dyDescent="0.25">
      <c r="A61" s="11">
        <v>53</v>
      </c>
      <c r="B61" s="11" t="s">
        <v>39</v>
      </c>
      <c r="C61" s="11" t="s">
        <v>40</v>
      </c>
      <c r="D61" s="11">
        <v>7464</v>
      </c>
      <c r="E61" s="12">
        <v>44467</v>
      </c>
      <c r="F61" s="12">
        <v>44475</v>
      </c>
      <c r="G61" s="13">
        <v>176524417</v>
      </c>
      <c r="H61" s="14">
        <v>0</v>
      </c>
      <c r="I61" s="14"/>
      <c r="J61" s="15">
        <v>0</v>
      </c>
      <c r="K61" s="15">
        <v>0</v>
      </c>
      <c r="L61" s="15"/>
      <c r="M61" s="15"/>
      <c r="N61" s="14">
        <f t="shared" si="5"/>
        <v>0</v>
      </c>
      <c r="O61" s="14">
        <f t="shared" si="8"/>
        <v>176524417</v>
      </c>
      <c r="P61" s="21" t="s">
        <v>87</v>
      </c>
      <c r="Q61" s="13">
        <f t="shared" si="2"/>
        <v>176524417</v>
      </c>
      <c r="R61" s="14">
        <v>0</v>
      </c>
      <c r="S61" s="14">
        <v>0</v>
      </c>
      <c r="T61" s="12"/>
      <c r="U61" s="14"/>
      <c r="V61" s="16"/>
      <c r="W61" s="11"/>
      <c r="X61" s="14">
        <v>0</v>
      </c>
      <c r="Y61" s="11"/>
      <c r="Z61" s="14">
        <v>0</v>
      </c>
      <c r="AA61" s="14">
        <v>0</v>
      </c>
      <c r="AB61" s="14">
        <v>0</v>
      </c>
      <c r="AC61" s="14">
        <v>0</v>
      </c>
      <c r="AD61" s="16"/>
      <c r="AE61" s="14">
        <v>12500000</v>
      </c>
      <c r="AF61" s="16">
        <v>0</v>
      </c>
      <c r="AG61" s="17">
        <f t="shared" ref="AG61" si="9">G61-H61-I61-N61-R61-S61-U61-Z61-AC61-AE61</f>
        <v>164024417</v>
      </c>
      <c r="AH61" s="16"/>
      <c r="AI61" s="18"/>
    </row>
  </sheetData>
  <autoFilter ref="A8:AI61" xr:uid="{00000000-0009-0000-0000-000001000000}"/>
  <mergeCells count="2">
    <mergeCell ref="A7:O7"/>
    <mergeCell ref="P7:AG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Grupo Elite</cp:lastModifiedBy>
  <cp:revision/>
  <dcterms:created xsi:type="dcterms:W3CDTF">2021-09-09T15:57:41Z</dcterms:created>
  <dcterms:modified xsi:type="dcterms:W3CDTF">2022-01-26T20:38:11Z</dcterms:modified>
  <cp:category/>
  <cp:contentStatus/>
</cp:coreProperties>
</file>